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マスタ" sheetId="2" state="hidden" r:id="rId4"/>
    <sheet name="面談記録シート" sheetId="3" state="visible" r:id="rId5"/>
    <sheet name="面談台帳" sheetId="4" state="visible" r:id="rId6"/>
    <sheet name="ダッシュボード" sheetId="5" state="visible" r:id="rId7"/>
    <sheet name="Googleフォーム連携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<sst xmlns="http://schemas.openxmlformats.org/spreadsheetml/2006/main" count="177" uniqueCount="148">
  <si>
    <r>
      <rPr>
        <b val="true"/>
        <sz val="14"/>
        <rFont val="Noto Sans CJK SC"/>
        <family val="2"/>
      </rPr>
      <t xml:space="preserve">退職面談</t>
    </r>
    <r>
      <rPr>
        <b val="true"/>
        <sz val="14"/>
        <rFont val="游ゴシック"/>
        <family val="0"/>
        <charset val="1"/>
      </rPr>
      <t xml:space="preserve">(</t>
    </r>
    <r>
      <rPr>
        <b val="true"/>
        <sz val="14"/>
        <rFont val="Noto Sans CJK SC"/>
        <family val="2"/>
      </rPr>
      <t xml:space="preserve">エグジットインタビュー</t>
    </r>
    <r>
      <rPr>
        <b val="true"/>
        <sz val="14"/>
        <rFont val="游ゴシック"/>
        <family val="0"/>
        <charset val="1"/>
      </rPr>
      <t xml:space="preserve">)</t>
    </r>
    <r>
      <rPr>
        <b val="true"/>
        <sz val="14"/>
        <rFont val="Noto Sans CJK SC"/>
        <family val="2"/>
      </rPr>
      <t xml:space="preserve">実務ツール</t>
    </r>
  </si>
  <si>
    <t xml:space="preserve">■ このファイルでできること</t>
  </si>
  <si>
    <r>
      <rPr>
        <sz val="11"/>
        <rFont val="Noto Sans CJK SC"/>
        <family val="2"/>
      </rPr>
      <t xml:space="preserve">・「面談記録シート」</t>
    </r>
    <r>
      <rPr>
        <sz val="11"/>
        <rFont val="游ゴシック"/>
        <family val="0"/>
        <charset val="1"/>
      </rPr>
      <t xml:space="preserve">:6</t>
    </r>
    <r>
      <rPr>
        <sz val="11"/>
        <rFont val="Noto Sans CJK SC"/>
        <family val="2"/>
      </rPr>
      <t xml:space="preserve">つの質問と満足度スコア</t>
    </r>
    <r>
      <rPr>
        <sz val="11"/>
        <rFont val="游ゴシック"/>
        <family val="0"/>
        <charset val="1"/>
      </rPr>
      <t xml:space="preserve">(6</t>
    </r>
    <r>
      <rPr>
        <sz val="11"/>
        <rFont val="Noto Sans CJK SC"/>
        <family val="2"/>
      </rPr>
      <t xml:space="preserve">項目</t>
    </r>
    <r>
      <rPr>
        <sz val="11"/>
        <rFont val="游ゴシック"/>
        <family val="0"/>
        <charset val="1"/>
      </rPr>
      <t xml:space="preserve">×1</t>
    </r>
    <r>
      <rPr>
        <sz val="11"/>
        <rFont val="Noto Sans CJK SC"/>
        <family val="2"/>
      </rPr>
      <t xml:space="preserve">〜</t>
    </r>
    <r>
      <rPr>
        <sz val="11"/>
        <rFont val="游ゴシック"/>
        <family val="0"/>
        <charset val="1"/>
      </rPr>
      <t xml:space="preserve">5)</t>
    </r>
    <r>
      <rPr>
        <sz val="11"/>
        <rFont val="Noto Sans CJK SC"/>
        <family val="2"/>
      </rPr>
      <t xml:space="preserve">を入力すると、総合判定・最優先課題・退職防止可能性を自動判定します。</t>
    </r>
  </si>
  <si>
    <r>
      <rPr>
        <sz val="11"/>
        <rFont val="Noto Sans CJK SC"/>
        <family val="2"/>
      </rPr>
      <t xml:space="preserve">・「面談台帳」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面談結果を</t>
    </r>
    <r>
      <rPr>
        <sz val="11"/>
        <rFont val="游ゴシック"/>
        <family val="0"/>
        <charset val="1"/>
      </rPr>
      <t xml:space="preserve">1</t>
    </r>
    <r>
      <rPr>
        <sz val="11"/>
        <rFont val="Noto Sans CJK SC"/>
        <family val="2"/>
      </rPr>
      <t xml:space="preserve">行ずつ蓄積。総合判定は満足度平均から自動表示されます。</t>
    </r>
  </si>
  <si>
    <r>
      <rPr>
        <sz val="11"/>
        <rFont val="Noto Sans CJK SC"/>
        <family val="2"/>
      </rPr>
      <t xml:space="preserve">・「ダッシュボード」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退職理由カテゴリ別の件数・構成比を自動集計。特定カテゴリに</t>
    </r>
    <r>
      <rPr>
        <sz val="11"/>
        <rFont val="游ゴシック"/>
        <family val="0"/>
        <charset val="1"/>
      </rPr>
      <t xml:space="preserve">40%</t>
    </r>
    <r>
      <rPr>
        <sz val="11"/>
        <rFont val="Noto Sans CJK SC"/>
        <family val="2"/>
      </rPr>
      <t xml:space="preserve">以上集中すると赤色で警告します。</t>
    </r>
  </si>
  <si>
    <r>
      <rPr>
        <sz val="11"/>
        <rFont val="Noto Sans CJK SC"/>
        <family val="2"/>
      </rPr>
      <t xml:space="preserve">・「</t>
    </r>
    <r>
      <rPr>
        <sz val="11"/>
        <rFont val="游ゴシック"/>
        <family val="0"/>
        <charset val="1"/>
      </rPr>
      <t xml:space="preserve">Google</t>
    </r>
    <r>
      <rPr>
        <sz val="11"/>
        <rFont val="Noto Sans CJK SC"/>
        <family val="2"/>
      </rPr>
      <t xml:space="preserve">フォーム連携」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退職者向け事前アンケートを</t>
    </r>
    <r>
      <rPr>
        <sz val="11"/>
        <rFont val="游ゴシック"/>
        <family val="0"/>
        <charset val="1"/>
      </rPr>
      <t xml:space="preserve">Apps Script</t>
    </r>
    <r>
      <rPr>
        <sz val="11"/>
        <rFont val="Noto Sans CJK SC"/>
        <family val="2"/>
      </rPr>
      <t xml:space="preserve">で自動生成できます。</t>
    </r>
  </si>
  <si>
    <t xml:space="preserve">■ 使い方</t>
  </si>
  <si>
    <r>
      <rPr>
        <sz val="11"/>
        <rFont val="游ゴシック"/>
        <family val="0"/>
        <charset val="1"/>
      </rPr>
      <t xml:space="preserve">1. </t>
    </r>
    <r>
      <rPr>
        <sz val="11"/>
        <rFont val="Noto Sans CJK SC"/>
        <family val="2"/>
      </rPr>
      <t xml:space="preserve">面談前に「面談記録シート」の基本情報を入力</t>
    </r>
    <r>
      <rPr>
        <sz val="11"/>
        <rFont val="游ゴシック"/>
        <family val="0"/>
        <charset val="1"/>
      </rPr>
      <t xml:space="preserve">(</t>
    </r>
    <r>
      <rPr>
        <sz val="11"/>
        <rFont val="Noto Sans CJK SC"/>
        <family val="2"/>
      </rPr>
      <t xml:space="preserve">必要なら事前アンケートをフォームで送付</t>
    </r>
    <r>
      <rPr>
        <sz val="11"/>
        <rFont val="游ゴシック"/>
        <family val="0"/>
        <charset val="1"/>
      </rPr>
      <t xml:space="preserve">)</t>
    </r>
    <r>
      <rPr>
        <sz val="11"/>
        <rFont val="Noto Sans CJK SC"/>
        <family val="2"/>
      </rPr>
      <t xml:space="preserve">。</t>
    </r>
  </si>
  <si>
    <r>
      <rPr>
        <sz val="11"/>
        <rFont val="游ゴシック"/>
        <family val="0"/>
        <charset val="1"/>
      </rPr>
      <t xml:space="preserve">2. </t>
    </r>
    <r>
      <rPr>
        <sz val="11"/>
        <rFont val="Noto Sans CJK SC"/>
        <family val="2"/>
      </rPr>
      <t xml:space="preserve">面談中は質問を順に読み上げ、回答の要点と関連カテゴリを記録。</t>
    </r>
  </si>
  <si>
    <r>
      <rPr>
        <sz val="11"/>
        <rFont val="游ゴシック"/>
        <family val="0"/>
        <charset val="1"/>
      </rPr>
      <t xml:space="preserve">3. </t>
    </r>
    <r>
      <rPr>
        <sz val="11"/>
        <rFont val="Noto Sans CJK SC"/>
        <family val="2"/>
      </rPr>
      <t xml:space="preserve">面談後に満足度スコアと主な退職理由を入力 → 自動判定を確認。</t>
    </r>
  </si>
  <si>
    <r>
      <rPr>
        <sz val="11"/>
        <rFont val="游ゴシック"/>
        <family val="0"/>
        <charset val="1"/>
      </rPr>
      <t xml:space="preserve">4. </t>
    </r>
    <r>
      <rPr>
        <sz val="11"/>
        <rFont val="Noto Sans CJK SC"/>
        <family val="2"/>
      </rPr>
      <t xml:space="preserve">結果を「面談台帳」に転記。件数が貯まるほどダッシュボードの傾向分析が有効になります。</t>
    </r>
  </si>
  <si>
    <t xml:space="preserve">■ 色のルール</t>
  </si>
  <si>
    <r>
      <rPr>
        <sz val="11"/>
        <rFont val="Noto Sans CJK SC"/>
        <family val="2"/>
      </rPr>
      <t xml:space="preserve">・青字セル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入力欄</t>
    </r>
    <r>
      <rPr>
        <sz val="11"/>
        <rFont val="游ゴシック"/>
        <family val="0"/>
        <charset val="1"/>
      </rPr>
      <t xml:space="preserve">(</t>
    </r>
    <r>
      <rPr>
        <sz val="11"/>
        <rFont val="Noto Sans CJK SC"/>
        <family val="2"/>
      </rPr>
      <t xml:space="preserve">黄色背景</t>
    </r>
    <r>
      <rPr>
        <sz val="11"/>
        <rFont val="游ゴシック"/>
        <family val="0"/>
        <charset val="1"/>
      </rPr>
      <t xml:space="preserve">) / </t>
    </r>
    <r>
      <rPr>
        <sz val="11"/>
        <rFont val="Noto Sans CJK SC"/>
        <family val="2"/>
      </rPr>
      <t xml:space="preserve">黒字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自動計算</t>
    </r>
    <r>
      <rPr>
        <sz val="11"/>
        <rFont val="游ゴシック"/>
        <family val="0"/>
        <charset val="1"/>
      </rPr>
      <t xml:space="preserve">(</t>
    </r>
    <r>
      <rPr>
        <sz val="11"/>
        <rFont val="Noto Sans CJK SC"/>
        <family val="2"/>
      </rPr>
      <t xml:space="preserve">触らない</t>
    </r>
    <r>
      <rPr>
        <sz val="11"/>
        <rFont val="游ゴシック"/>
        <family val="0"/>
        <charset val="1"/>
      </rPr>
      <t xml:space="preserve">)</t>
    </r>
  </si>
  <si>
    <r>
      <rPr>
        <sz val="11"/>
        <rFont val="Noto Sans CJK SC"/>
        <family val="2"/>
      </rPr>
      <t xml:space="preserve">・緑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円満・良好 </t>
    </r>
    <r>
      <rPr>
        <sz val="11"/>
        <rFont val="游ゴシック"/>
        <family val="0"/>
        <charset val="1"/>
      </rPr>
      <t xml:space="preserve">/ </t>
    </r>
    <r>
      <rPr>
        <sz val="11"/>
        <rFont val="Noto Sans CJK SC"/>
        <family val="2"/>
      </rPr>
      <t xml:space="preserve">橙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改善余地あり </t>
    </r>
    <r>
      <rPr>
        <sz val="11"/>
        <rFont val="游ゴシック"/>
        <family val="0"/>
        <charset val="1"/>
      </rPr>
      <t xml:space="preserve">/ </t>
    </r>
    <r>
      <rPr>
        <sz val="11"/>
        <rFont val="Noto Sans CJK SC"/>
        <family val="2"/>
      </rPr>
      <t xml:space="preserve">赤</t>
    </r>
    <r>
      <rPr>
        <sz val="11"/>
        <rFont val="游ゴシック"/>
        <family val="0"/>
        <charset val="1"/>
      </rPr>
      <t xml:space="preserve">=</t>
    </r>
    <r>
      <rPr>
        <sz val="11"/>
        <rFont val="Noto Sans CJK SC"/>
        <family val="2"/>
      </rPr>
      <t xml:space="preserve">重大な組織課題・要注意</t>
    </r>
  </si>
  <si>
    <t xml:space="preserve">■ 免責</t>
  </si>
  <si>
    <t xml:space="preserve">本テンプレートは一般的な参考情報です。退職に関わる法的手続きは弁護士・社労士等の専門家にご確認ください。</t>
  </si>
  <si>
    <r>
      <rPr>
        <sz val="11"/>
        <rFont val="Noto Sans CJK SC"/>
        <family val="2"/>
      </rPr>
      <t xml:space="preserve">出典</t>
    </r>
    <r>
      <rPr>
        <sz val="11"/>
        <rFont val="游ゴシック"/>
        <family val="0"/>
        <charset val="1"/>
      </rPr>
      <t xml:space="preserve">:</t>
    </r>
    <r>
      <rPr>
        <sz val="11"/>
        <rFont val="Noto Sans CJK SC"/>
        <family val="2"/>
      </rPr>
      <t xml:space="preserve">ウラ人事 </t>
    </r>
    <r>
      <rPr>
        <sz val="11"/>
        <rFont val="游ゴシック"/>
        <family val="0"/>
        <charset val="1"/>
      </rPr>
      <t xml:space="preserve">https://ura-jinji.com/</t>
    </r>
  </si>
  <si>
    <t xml:space="preserve">退職理由カテゴリ</t>
  </si>
  <si>
    <t xml:space="preserve">満足度</t>
  </si>
  <si>
    <t xml:space="preserve">再入社意向</t>
  </si>
  <si>
    <t xml:space="preserve">防止可能性</t>
  </si>
  <si>
    <t xml:space="preserve">報酬・待遇</t>
  </si>
  <si>
    <t xml:space="preserve">あり</t>
  </si>
  <si>
    <t xml:space="preserve">高</t>
  </si>
  <si>
    <t xml:space="preserve">キャリア・成長機会</t>
  </si>
  <si>
    <t xml:space="preserve">条件付きであり</t>
  </si>
  <si>
    <t xml:space="preserve">中</t>
  </si>
  <si>
    <t xml:space="preserve">上司・マネジメント</t>
  </si>
  <si>
    <t xml:space="preserve">なし</t>
  </si>
  <si>
    <t xml:space="preserve">低</t>
  </si>
  <si>
    <t xml:space="preserve">人間関係・職場環境</t>
  </si>
  <si>
    <t xml:space="preserve">業務内容・負荷</t>
  </si>
  <si>
    <t xml:space="preserve">評価への不満</t>
  </si>
  <si>
    <t xml:space="preserve">会社の将来性</t>
  </si>
  <si>
    <t xml:space="preserve">家庭・健康など個人事情</t>
  </si>
  <si>
    <t xml:space="preserve">その他</t>
  </si>
  <si>
    <r>
      <rPr>
        <b val="true"/>
        <sz val="14"/>
        <rFont val="Noto Sans CJK SC"/>
        <family val="2"/>
      </rPr>
      <t xml:space="preserve">退職面談</t>
    </r>
    <r>
      <rPr>
        <b val="true"/>
        <sz val="14"/>
        <rFont val="游ゴシック"/>
        <family val="0"/>
        <charset val="1"/>
      </rPr>
      <t xml:space="preserve">(</t>
    </r>
    <r>
      <rPr>
        <b val="true"/>
        <sz val="14"/>
        <rFont val="Noto Sans CJK SC"/>
        <family val="2"/>
      </rPr>
      <t xml:space="preserve">エグジットインタビュー</t>
    </r>
    <r>
      <rPr>
        <b val="true"/>
        <sz val="14"/>
        <rFont val="游ゴシック"/>
        <family val="0"/>
        <charset val="1"/>
      </rPr>
      <t xml:space="preserve">)</t>
    </r>
    <r>
      <rPr>
        <b val="true"/>
        <sz val="14"/>
        <rFont val="Noto Sans CJK SC"/>
        <family val="2"/>
      </rPr>
      <t xml:space="preserve">記録シート</t>
    </r>
  </si>
  <si>
    <r>
      <rPr>
        <sz val="9"/>
        <color rgb="FF808080"/>
        <rFont val="Noto Sans CJK SC"/>
        <family val="2"/>
      </rPr>
      <t xml:space="preserve">青字セル</t>
    </r>
    <r>
      <rPr>
        <sz val="9"/>
        <color rgb="FF808080"/>
        <rFont val="游ゴシック"/>
        <family val="0"/>
        <charset val="1"/>
      </rPr>
      <t xml:space="preserve">(</t>
    </r>
    <r>
      <rPr>
        <sz val="9"/>
        <color rgb="FF808080"/>
        <rFont val="Noto Sans CJK SC"/>
        <family val="2"/>
      </rPr>
      <t xml:space="preserve">黄色背景</t>
    </r>
    <r>
      <rPr>
        <sz val="9"/>
        <color rgb="FF808080"/>
        <rFont val="游ゴシック"/>
        <family val="0"/>
        <charset val="1"/>
      </rPr>
      <t xml:space="preserve">)</t>
    </r>
    <r>
      <rPr>
        <sz val="9"/>
        <color rgb="FF808080"/>
        <rFont val="Noto Sans CJK SC"/>
        <family val="2"/>
      </rPr>
      <t xml:space="preserve">を入力。満足度を入れると総合判定・最重要課題・防止可能性が自動表示されます。</t>
    </r>
  </si>
  <si>
    <t xml:space="preserve">① 基本情報</t>
  </si>
  <si>
    <t xml:space="preserve">面談日</t>
  </si>
  <si>
    <t xml:space="preserve">氏名</t>
  </si>
  <si>
    <t xml:space="preserve">部署</t>
  </si>
  <si>
    <r>
      <rPr>
        <b val="true"/>
        <sz val="11"/>
        <rFont val="Noto Sans CJK SC"/>
        <family val="2"/>
      </rPr>
      <t xml:space="preserve">勤続年数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年</t>
    </r>
    <r>
      <rPr>
        <b val="true"/>
        <sz val="11"/>
        <rFont val="游ゴシック"/>
        <family val="0"/>
        <charset val="1"/>
      </rPr>
      <t xml:space="preserve">)</t>
    </r>
  </si>
  <si>
    <t xml:space="preserve">退職予定日</t>
  </si>
  <si>
    <t xml:space="preserve">面談担当者</t>
  </si>
  <si>
    <r>
      <rPr>
        <b val="true"/>
        <sz val="11"/>
        <rFont val="Noto Sans CJK SC"/>
        <family val="2"/>
      </rPr>
      <t xml:space="preserve">② 面談質問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順に質問し、回答の要点と関連カテゴリを記録</t>
    </r>
    <r>
      <rPr>
        <b val="true"/>
        <sz val="11"/>
        <rFont val="游ゴシック"/>
        <family val="0"/>
        <charset val="1"/>
      </rPr>
      <t xml:space="preserve">)</t>
    </r>
  </si>
  <si>
    <t xml:space="preserve">No</t>
  </si>
  <si>
    <t xml:space="preserve">質問</t>
  </si>
  <si>
    <r>
      <rPr>
        <b val="true"/>
        <sz val="11"/>
        <color rgb="FFFFFFFF"/>
        <rFont val="Noto Sans CJK SC"/>
        <family val="2"/>
      </rPr>
      <t xml:space="preserve">回答の要点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メモ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</si>
  <si>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t xml:space="preserve">関連カテゴリ</t>
  </si>
  <si>
    <r>
      <rPr>
        <sz val="11"/>
        <color theme="1"/>
        <rFont val="Noto Sans CJK SC"/>
        <family val="2"/>
      </rPr>
      <t xml:space="preserve">退職を考え始めたきっかけ・タイミングは何でしたか</t>
    </r>
    <r>
      <rPr>
        <sz val="11"/>
        <color theme="1"/>
        <rFont val="游ゴシック"/>
        <family val="0"/>
        <charset val="1"/>
      </rPr>
      <t xml:space="preserve">?</t>
    </r>
  </si>
  <si>
    <r>
      <rPr>
        <sz val="11"/>
        <color theme="1"/>
        <rFont val="Noto Sans CJK SC"/>
        <family val="2"/>
      </rPr>
      <t xml:space="preserve">退職の決め手になった具体的な出来事は何ですか</t>
    </r>
    <r>
      <rPr>
        <sz val="11"/>
        <color theme="1"/>
        <rFont val="游ゴシック"/>
        <family val="0"/>
        <charset val="1"/>
      </rPr>
      <t xml:space="preserve">?</t>
    </r>
  </si>
  <si>
    <r>
      <rPr>
        <sz val="11"/>
        <color theme="1"/>
        <rFont val="Noto Sans CJK SC"/>
        <family val="2"/>
      </rPr>
      <t xml:space="preserve">何が改善されていれば、残ることを検討しましたか</t>
    </r>
    <r>
      <rPr>
        <sz val="11"/>
        <color theme="1"/>
        <rFont val="游ゴシック"/>
        <family val="0"/>
        <charset val="1"/>
      </rPr>
      <t xml:space="preserve">?</t>
    </r>
  </si>
  <si>
    <t xml:space="preserve">上司・チームに対して率直に感じていたことを教えてください。</t>
  </si>
  <si>
    <r>
      <rPr>
        <sz val="11"/>
        <color theme="1"/>
        <rFont val="游ゴシック"/>
        <family val="0"/>
        <charset val="1"/>
      </rPr>
      <t xml:space="preserve">(</t>
    </r>
    <r>
      <rPr>
        <sz val="11"/>
        <color theme="1"/>
        <rFont val="Noto Sans CJK SC"/>
        <family val="2"/>
      </rPr>
      <t xml:space="preserve">転職の場合</t>
    </r>
    <r>
      <rPr>
        <sz val="11"/>
        <color theme="1"/>
        <rFont val="游ゴシック"/>
        <family val="0"/>
        <charset val="1"/>
      </rPr>
      <t xml:space="preserve">)</t>
    </r>
    <r>
      <rPr>
        <sz val="11"/>
        <color theme="1"/>
        <rFont val="Noto Sans CJK SC"/>
        <family val="2"/>
      </rPr>
      <t xml:space="preserve">転職先を選んだ決め手は何ですか</t>
    </r>
    <r>
      <rPr>
        <sz val="11"/>
        <color theme="1"/>
        <rFont val="游ゴシック"/>
        <family val="0"/>
        <charset val="1"/>
      </rPr>
      <t xml:space="preserve">?</t>
    </r>
  </si>
  <si>
    <r>
      <rPr>
        <sz val="11"/>
        <color theme="1"/>
        <rFont val="Noto Sans CJK SC"/>
        <family val="2"/>
      </rPr>
      <t xml:space="preserve">最後に、会社に伝えておきたいことはありますか</t>
    </r>
    <r>
      <rPr>
        <sz val="11"/>
        <color theme="1"/>
        <rFont val="游ゴシック"/>
        <family val="0"/>
        <charset val="1"/>
      </rPr>
      <t xml:space="preserve">?</t>
    </r>
  </si>
  <si>
    <r>
      <rPr>
        <b val="true"/>
        <sz val="11"/>
        <rFont val="Noto Sans CJK SC"/>
        <family val="2"/>
      </rPr>
      <t xml:space="preserve">③ 満足度スコア</t>
    </r>
    <r>
      <rPr>
        <b val="true"/>
        <sz val="11"/>
        <rFont val="游ゴシック"/>
        <family val="0"/>
        <charset val="1"/>
      </rPr>
      <t xml:space="preserve">(1=</t>
    </r>
    <r>
      <rPr>
        <b val="true"/>
        <sz val="11"/>
        <rFont val="Noto Sans CJK SC"/>
        <family val="2"/>
      </rPr>
      <t xml:space="preserve">非常に不満 〜 </t>
    </r>
    <r>
      <rPr>
        <b val="true"/>
        <sz val="11"/>
        <rFont val="游ゴシック"/>
        <family val="0"/>
        <charset val="1"/>
      </rPr>
      <t xml:space="preserve">5=</t>
    </r>
    <r>
      <rPr>
        <b val="true"/>
        <sz val="11"/>
        <rFont val="Noto Sans CJK SC"/>
        <family val="2"/>
      </rPr>
      <t xml:space="preserve">満足</t>
    </r>
    <r>
      <rPr>
        <b val="true"/>
        <sz val="11"/>
        <rFont val="游ゴシック"/>
        <family val="0"/>
        <charset val="1"/>
      </rPr>
      <t xml:space="preserve">)</t>
    </r>
  </si>
  <si>
    <t xml:space="preserve">項目</t>
  </si>
  <si>
    <t xml:space="preserve">スコア</t>
  </si>
  <si>
    <r>
      <rPr>
        <b val="true"/>
        <sz val="11"/>
        <color rgb="FFFFFFFF"/>
        <rFont val="Noto Sans CJK SC"/>
        <family val="2"/>
      </rPr>
      <t xml:space="preserve">評価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自動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</si>
  <si>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t xml:space="preserve">仕事内容</t>
  </si>
  <si>
    <t xml:space="preserve">評価・処遇</t>
  </si>
  <si>
    <t xml:space="preserve">職場環境・人間関係</t>
  </si>
  <si>
    <t xml:space="preserve">成長機会</t>
  </si>
  <si>
    <t xml:space="preserve">経営・会社の方向性</t>
  </si>
  <si>
    <t xml:space="preserve">④ 自動判定</t>
  </si>
  <si>
    <t xml:space="preserve">主な退職理由カテゴリ</t>
  </si>
  <si>
    <t xml:space="preserve">満足度平均</t>
  </si>
  <si>
    <t xml:space="preserve">総合判定</t>
  </si>
  <si>
    <r>
      <rPr>
        <b val="true"/>
        <sz val="11"/>
        <rFont val="Noto Sans CJK SC"/>
        <family val="2"/>
      </rPr>
      <t xml:space="preserve">最も低い項目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最優先課題</t>
    </r>
    <r>
      <rPr>
        <b val="true"/>
        <sz val="11"/>
        <rFont val="游ゴシック"/>
        <family val="0"/>
        <charset val="1"/>
      </rPr>
      <t xml:space="preserve">)</t>
    </r>
  </si>
  <si>
    <r>
      <rPr>
        <b val="true"/>
        <sz val="11"/>
        <rFont val="Noto Sans CJK SC"/>
        <family val="2"/>
      </rPr>
      <t xml:space="preserve">防止可能性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自動</t>
    </r>
    <r>
      <rPr>
        <b val="true"/>
        <sz val="11"/>
        <rFont val="游ゴシック"/>
        <family val="0"/>
        <charset val="1"/>
      </rPr>
      <t xml:space="preserve">)</t>
    </r>
  </si>
  <si>
    <r>
      <rPr>
        <b val="true"/>
        <sz val="11"/>
        <rFont val="Noto Sans CJK SC"/>
        <family val="2"/>
      </rPr>
      <t xml:space="preserve">再入社</t>
    </r>
    <r>
      <rPr>
        <b val="true"/>
        <sz val="11"/>
        <rFont val="游ゴシック"/>
        <family val="0"/>
        <charset val="1"/>
      </rPr>
      <t xml:space="preserve">(</t>
    </r>
    <r>
      <rPr>
        <b val="true"/>
        <sz val="11"/>
        <rFont val="Noto Sans CJK SC"/>
        <family val="2"/>
      </rPr>
      <t xml:space="preserve">アルムナイ</t>
    </r>
    <r>
      <rPr>
        <b val="true"/>
        <sz val="11"/>
        <rFont val="游ゴシック"/>
        <family val="0"/>
        <charset val="1"/>
      </rPr>
      <t xml:space="preserve">)</t>
    </r>
    <r>
      <rPr>
        <b val="true"/>
        <sz val="11"/>
        <rFont val="Noto Sans CJK SC"/>
        <family val="2"/>
      </rPr>
      <t xml:space="preserve">意向</t>
    </r>
  </si>
  <si>
    <r>
      <rPr>
        <sz val="9"/>
        <color rgb="FF808080"/>
        <rFont val="Noto Sans CJK SC"/>
        <family val="2"/>
      </rPr>
      <t xml:space="preserve">※記録が終わったら、この結果を「面談台帳」に</t>
    </r>
    <r>
      <rPr>
        <sz val="9"/>
        <color rgb="FF808080"/>
        <rFont val="游ゴシック"/>
        <family val="0"/>
        <charset val="1"/>
      </rPr>
      <t xml:space="preserve">1</t>
    </r>
    <r>
      <rPr>
        <sz val="9"/>
        <color rgb="FF808080"/>
        <rFont val="Noto Sans CJK SC"/>
        <family val="2"/>
      </rPr>
      <t xml:space="preserve">行追加してください</t>
    </r>
    <r>
      <rPr>
        <sz val="9"/>
        <color rgb="FF808080"/>
        <rFont val="游ゴシック"/>
        <family val="0"/>
        <charset val="1"/>
      </rPr>
      <t xml:space="preserve">(</t>
    </r>
    <r>
      <rPr>
        <sz val="9"/>
        <color rgb="FF808080"/>
        <rFont val="Noto Sans CJK SC"/>
        <family val="2"/>
      </rPr>
      <t xml:space="preserve">ダッシュボードが自動集計されます</t>
    </r>
    <r>
      <rPr>
        <sz val="9"/>
        <color rgb="FF808080"/>
        <rFont val="游ゴシック"/>
        <family val="0"/>
        <charset val="1"/>
      </rPr>
      <t xml:space="preserve">)</t>
    </r>
    <r>
      <rPr>
        <sz val="9"/>
        <color rgb="FF808080"/>
        <rFont val="Noto Sans CJK SC"/>
        <family val="2"/>
      </rPr>
      <t xml:space="preserve">。</t>
    </r>
  </si>
  <si>
    <r>
      <rPr>
        <b val="true"/>
        <sz val="14"/>
        <rFont val="Noto Sans CJK SC"/>
        <family val="2"/>
      </rPr>
      <t xml:space="preserve">退職面談台帳</t>
    </r>
    <r>
      <rPr>
        <b val="true"/>
        <sz val="14"/>
        <rFont val="游ゴシック"/>
        <family val="0"/>
        <charset val="1"/>
      </rPr>
      <t xml:space="preserve">(</t>
    </r>
    <r>
      <rPr>
        <b val="true"/>
        <sz val="14"/>
        <rFont val="Noto Sans CJK SC"/>
        <family val="2"/>
      </rPr>
      <t xml:space="preserve">蓄積用</t>
    </r>
    <r>
      <rPr>
        <b val="true"/>
        <sz val="14"/>
        <rFont val="游ゴシック"/>
        <family val="0"/>
        <charset val="1"/>
      </rPr>
      <t xml:space="preserve">)</t>
    </r>
  </si>
  <si>
    <r>
      <rPr>
        <sz val="9"/>
        <color rgb="FF808080"/>
        <rFont val="Noto Sans CJK SC"/>
        <family val="2"/>
      </rPr>
      <t xml:space="preserve">面談ごとに</t>
    </r>
    <r>
      <rPr>
        <sz val="9"/>
        <color rgb="FF808080"/>
        <rFont val="游ゴシック"/>
        <family val="0"/>
        <charset val="1"/>
      </rPr>
      <t xml:space="preserve">1</t>
    </r>
    <r>
      <rPr>
        <sz val="9"/>
        <color rgb="FF808080"/>
        <rFont val="Noto Sans CJK SC"/>
        <family val="2"/>
      </rPr>
      <t xml:space="preserve">行追加</t>
    </r>
    <r>
      <rPr>
        <sz val="9"/>
        <color rgb="FF808080"/>
        <rFont val="游ゴシック"/>
        <family val="0"/>
        <charset val="1"/>
      </rPr>
      <t xml:space="preserve">(1</t>
    </r>
    <r>
      <rPr>
        <sz val="9"/>
        <color rgb="FF808080"/>
        <rFont val="Noto Sans CJK SC"/>
        <family val="2"/>
      </rPr>
      <t xml:space="preserve">行目は入力例</t>
    </r>
    <r>
      <rPr>
        <sz val="9"/>
        <color rgb="FF808080"/>
        <rFont val="游ゴシック"/>
        <family val="0"/>
        <charset val="1"/>
      </rPr>
      <t xml:space="preserve">)</t>
    </r>
    <r>
      <rPr>
        <sz val="9"/>
        <color rgb="FF808080"/>
        <rFont val="Noto Sans CJK SC"/>
        <family val="2"/>
      </rPr>
      <t xml:space="preserve">。ダッシュボードが自動集計します。</t>
    </r>
  </si>
  <si>
    <t xml:space="preserve">勤続年数</t>
  </si>
  <si>
    <t xml:space="preserve">主な退職理由</t>
  </si>
  <si>
    <r>
      <rPr>
        <b val="true"/>
        <sz val="11"/>
        <color rgb="FFFFFFFF"/>
        <rFont val="Noto Sans CJK SC"/>
        <family val="2"/>
      </rPr>
      <t xml:space="preserve">総合判定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自動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</si>
  <si>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t xml:space="preserve">メモ</t>
  </si>
  <si>
    <r>
      <rPr>
        <sz val="11"/>
        <color rgb="FF0000FF"/>
        <rFont val="Noto Sans CJK SC"/>
        <family val="2"/>
      </rPr>
      <t xml:space="preserve">山田 太郎</t>
    </r>
    <r>
      <rPr>
        <sz val="11"/>
        <color rgb="FF0000FF"/>
        <rFont val="游ゴシック"/>
        <family val="0"/>
        <charset val="1"/>
      </rPr>
      <t xml:space="preserve">(</t>
    </r>
    <r>
      <rPr>
        <sz val="11"/>
        <color rgb="FF0000FF"/>
        <rFont val="Noto Sans CJK SC"/>
        <family val="2"/>
      </rPr>
      <t xml:space="preserve">例</t>
    </r>
    <r>
      <rPr>
        <sz val="11"/>
        <color rgb="FF0000FF"/>
        <rFont val="游ゴシック"/>
        <family val="0"/>
        <charset val="1"/>
      </rPr>
      <t xml:space="preserve">)</t>
    </r>
  </si>
  <si>
    <t xml:space="preserve">営業部</t>
  </si>
  <si>
    <r>
      <rPr>
        <sz val="11"/>
        <color rgb="FF0000FF"/>
        <rFont val="Noto Sans CJK SC"/>
        <family val="2"/>
      </rPr>
      <t xml:space="preserve">入力例</t>
    </r>
    <r>
      <rPr>
        <sz val="11"/>
        <color rgb="FF0000FF"/>
        <rFont val="游ゴシック"/>
        <family val="0"/>
        <charset val="1"/>
      </rPr>
      <t xml:space="preserve">:1on1</t>
    </r>
    <r>
      <rPr>
        <sz val="11"/>
        <color rgb="FF0000FF"/>
        <rFont val="Noto Sans CJK SC"/>
        <family val="2"/>
      </rPr>
      <t xml:space="preserve">が形骸化、評価面談も年</t>
    </r>
    <r>
      <rPr>
        <sz val="11"/>
        <color rgb="FF0000FF"/>
        <rFont val="游ゴシック"/>
        <family val="0"/>
        <charset val="1"/>
      </rPr>
      <t xml:space="preserve">1</t>
    </r>
    <r>
      <rPr>
        <sz val="11"/>
        <color rgb="FF0000FF"/>
        <rFont val="Noto Sans CJK SC"/>
        <family val="2"/>
      </rPr>
      <t xml:space="preserve">回のみ</t>
    </r>
  </si>
  <si>
    <r>
      <rPr>
        <b val="true"/>
        <sz val="14"/>
        <rFont val="Noto Sans CJK SC"/>
        <family val="2"/>
      </rPr>
      <t xml:space="preserve">退職理由ダッシュボード</t>
    </r>
    <r>
      <rPr>
        <b val="true"/>
        <sz val="14"/>
        <rFont val="游ゴシック"/>
        <family val="0"/>
        <charset val="1"/>
      </rPr>
      <t xml:space="preserve">(</t>
    </r>
    <r>
      <rPr>
        <b val="true"/>
        <sz val="14"/>
        <rFont val="Noto Sans CJK SC"/>
        <family val="2"/>
      </rPr>
      <t xml:space="preserve">自動集計</t>
    </r>
    <r>
      <rPr>
        <b val="true"/>
        <sz val="14"/>
        <rFont val="游ゴシック"/>
        <family val="0"/>
        <charset val="1"/>
      </rPr>
      <t xml:space="preserve">)</t>
    </r>
  </si>
  <si>
    <t xml:space="preserve">退職理由カテゴリ別</t>
  </si>
  <si>
    <t xml:space="preserve">サマリー</t>
  </si>
  <si>
    <t xml:space="preserve">カテゴリ</t>
  </si>
  <si>
    <t xml:space="preserve">件数</t>
  </si>
  <si>
    <t xml:space="preserve">構成比</t>
  </si>
  <si>
    <t xml:space="preserve">警告</t>
  </si>
  <si>
    <t xml:space="preserve">面談件数</t>
  </si>
  <si>
    <r>
      <rPr>
        <sz val="11"/>
        <color theme="1"/>
        <rFont val="Noto Sans CJK SC"/>
        <family val="2"/>
      </rPr>
      <t xml:space="preserve">満足度平均</t>
    </r>
    <r>
      <rPr>
        <sz val="11"/>
        <color theme="1"/>
        <rFont val="游ゴシック"/>
        <family val="0"/>
        <charset val="1"/>
      </rPr>
      <t xml:space="preserve">(</t>
    </r>
    <r>
      <rPr>
        <sz val="11"/>
        <color theme="1"/>
        <rFont val="Noto Sans CJK SC"/>
        <family val="2"/>
      </rPr>
      <t xml:space="preserve">全体</t>
    </r>
    <r>
      <rPr>
        <sz val="11"/>
        <color theme="1"/>
        <rFont val="游ゴシック"/>
        <family val="0"/>
        <charset val="1"/>
      </rPr>
      <t xml:space="preserve">)</t>
    </r>
  </si>
  <si>
    <t xml:space="preserve">「重大な組織課題」判定の件数</t>
  </si>
  <si>
    <t xml:space="preserve">防止可能性「高」の件数</t>
  </si>
  <si>
    <t xml:space="preserve">再入社意向あり率</t>
  </si>
  <si>
    <r>
      <rPr>
        <b val="true"/>
        <sz val="14"/>
        <rFont val="Noto Sans CJK SC"/>
        <family val="2"/>
      </rPr>
      <t xml:space="preserve">退職者アンケートを</t>
    </r>
    <r>
      <rPr>
        <b val="true"/>
        <sz val="14"/>
        <rFont val="游ゴシック"/>
        <family val="0"/>
        <charset val="1"/>
      </rPr>
      <t xml:space="preserve">Google</t>
    </r>
    <r>
      <rPr>
        <b val="true"/>
        <sz val="14"/>
        <rFont val="Noto Sans CJK SC"/>
        <family val="2"/>
      </rPr>
      <t xml:space="preserve">フォームで自動生成する</t>
    </r>
  </si>
  <si>
    <t xml:space="preserve">面談前に退職者へ事前アンケートを送る場合に使えます。下の質問項目表を編集してからスクリプトを実行してください。</t>
  </si>
  <si>
    <t xml:space="preserve">質問文</t>
  </si>
  <si>
    <t xml:space="preserve">回答形式</t>
  </si>
  <si>
    <r>
      <rPr>
        <b val="true"/>
        <sz val="11"/>
        <color rgb="FFFFFFFF"/>
        <rFont val="Noto Sans CJK SC"/>
        <family val="2"/>
      </rPr>
      <t xml:space="preserve">選択肢</t>
    </r>
    <r>
      <rPr>
        <b val="true"/>
        <sz val="11"/>
        <color rgb="FFFFFFFF"/>
        <rFont val="游ゴシック"/>
        <family val="0"/>
        <charset val="1"/>
      </rPr>
      <t xml:space="preserve">(</t>
    </r>
    <r>
      <rPr>
        <b val="true"/>
        <sz val="11"/>
        <color rgb="FFFFFFFF"/>
        <rFont val="Noto Sans CJK SC"/>
        <family val="2"/>
      </rPr>
      <t xml:space="preserve">カンマ区切り</t>
    </r>
    <r>
      <rPr>
        <b val="true"/>
        <sz val="11"/>
        <color rgb="FFFFFFFF"/>
        <rFont val="游ゴシック"/>
        <family val="0"/>
        <charset val="1"/>
      </rPr>
      <t xml:space="preserve">)</t>
    </r>
  </si>
  <si>
    <r>
      <rPr>
        <sz val="11"/>
        <color rgb="FF0000FF"/>
        <rFont val="Noto Sans CJK SC"/>
        <family val="2"/>
      </rPr>
      <t xml:space="preserve">退職を考え始めたきっかけ・タイミングは何でしたか</t>
    </r>
    <r>
      <rPr>
        <sz val="11"/>
        <color rgb="FF0000FF"/>
        <rFont val="游ゴシック"/>
        <family val="0"/>
        <charset val="1"/>
      </rPr>
      <t xml:space="preserve">?</t>
    </r>
  </si>
  <si>
    <t xml:space="preserve">記述式</t>
  </si>
  <si>
    <r>
      <rPr>
        <sz val="11"/>
        <color rgb="FF0000FF"/>
        <rFont val="Noto Sans CJK SC"/>
        <family val="2"/>
      </rPr>
      <t xml:space="preserve">退職の決め手になった具体的な出来事は何ですか</t>
    </r>
    <r>
      <rPr>
        <sz val="11"/>
        <color rgb="FF0000FF"/>
        <rFont val="游ゴシック"/>
        <family val="0"/>
        <charset val="1"/>
      </rPr>
      <t xml:space="preserve">?</t>
    </r>
  </si>
  <si>
    <r>
      <rPr>
        <sz val="11"/>
        <color rgb="FF0000FF"/>
        <rFont val="Noto Sans CJK SC"/>
        <family val="2"/>
      </rPr>
      <t xml:space="preserve">何が改善されていれば、残ることを検討しましたか</t>
    </r>
    <r>
      <rPr>
        <sz val="11"/>
        <color rgb="FF0000FF"/>
        <rFont val="游ゴシック"/>
        <family val="0"/>
        <charset val="1"/>
      </rPr>
      <t xml:space="preserve">?</t>
    </r>
  </si>
  <si>
    <t xml:space="preserve">主な退職理由に最も近いものを選んでください</t>
  </si>
  <si>
    <t xml:space="preserve">選択式</t>
  </si>
  <si>
    <r>
      <rPr>
        <sz val="11"/>
        <color rgb="FF0000FF"/>
        <rFont val="Noto Sans CJK SC"/>
        <family val="2"/>
      </rPr>
      <t xml:space="preserve">報酬・待遇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キャリア・成長機会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上司・マネジメント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人間関係・職場環境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業務内容・負荷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評価への不満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会社の将来性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家庭・健康など個人事情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その他</t>
    </r>
  </si>
  <si>
    <t xml:space="preserve">仕事内容への満足度</t>
  </si>
  <si>
    <r>
      <rPr>
        <sz val="11"/>
        <color rgb="FF0000FF"/>
        <rFont val="Noto Sans CJK SC"/>
        <family val="2"/>
      </rPr>
      <t xml:space="preserve">スケール</t>
    </r>
    <r>
      <rPr>
        <sz val="11"/>
        <color rgb="FF0000FF"/>
        <rFont val="游ゴシック"/>
        <family val="0"/>
        <charset val="1"/>
      </rPr>
      <t xml:space="preserve">1-5</t>
    </r>
  </si>
  <si>
    <t xml:space="preserve">上司・マネジメントへの満足度</t>
  </si>
  <si>
    <t xml:space="preserve">評価・処遇への満足度</t>
  </si>
  <si>
    <t xml:space="preserve">職場環境・人間関係への満足度</t>
  </si>
  <si>
    <t xml:space="preserve">成長機会への満足度</t>
  </si>
  <si>
    <t xml:space="preserve">経営・会社の方向性への満足度</t>
  </si>
  <si>
    <r>
      <rPr>
        <sz val="11"/>
        <color rgb="FF0000FF"/>
        <rFont val="Noto Sans CJK SC"/>
        <family val="2"/>
      </rPr>
      <t xml:space="preserve">将来、再入社</t>
    </r>
    <r>
      <rPr>
        <sz val="11"/>
        <color rgb="FF0000FF"/>
        <rFont val="游ゴシック"/>
        <family val="0"/>
        <charset val="1"/>
      </rPr>
      <t xml:space="preserve">(</t>
    </r>
    <r>
      <rPr>
        <sz val="11"/>
        <color rgb="FF0000FF"/>
        <rFont val="Noto Sans CJK SC"/>
        <family val="2"/>
      </rPr>
      <t xml:space="preserve">出戻り</t>
    </r>
    <r>
      <rPr>
        <sz val="11"/>
        <color rgb="FF0000FF"/>
        <rFont val="游ゴシック"/>
        <family val="0"/>
        <charset val="1"/>
      </rPr>
      <t xml:space="preserve">)</t>
    </r>
    <r>
      <rPr>
        <sz val="11"/>
        <color rgb="FF0000FF"/>
        <rFont val="Noto Sans CJK SC"/>
        <family val="2"/>
      </rPr>
      <t xml:space="preserve">を検討する可能性はありますか</t>
    </r>
    <r>
      <rPr>
        <sz val="11"/>
        <color rgb="FF0000FF"/>
        <rFont val="游ゴシック"/>
        <family val="0"/>
        <charset val="1"/>
      </rPr>
      <t xml:space="preserve">?</t>
    </r>
  </si>
  <si>
    <r>
      <rPr>
        <sz val="11"/>
        <color rgb="FF0000FF"/>
        <rFont val="Noto Sans CJK SC"/>
        <family val="2"/>
      </rPr>
      <t xml:space="preserve">あり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条件付きであり</t>
    </r>
    <r>
      <rPr>
        <sz val="11"/>
        <color rgb="FF0000FF"/>
        <rFont val="游ゴシック"/>
        <family val="0"/>
        <charset val="1"/>
      </rPr>
      <t xml:space="preserve">,</t>
    </r>
    <r>
      <rPr>
        <sz val="11"/>
        <color rgb="FF0000FF"/>
        <rFont val="Noto Sans CJK SC"/>
        <family val="2"/>
      </rPr>
      <t xml:space="preserve">なし</t>
    </r>
  </si>
  <si>
    <t xml:space="preserve">最後に、会社に伝えておきたいことがあれば教えてください</t>
  </si>
  <si>
    <r>
      <rPr>
        <b val="true"/>
        <sz val="11"/>
        <rFont val="Noto Sans CJK SC"/>
        <family val="2"/>
      </rPr>
      <t xml:space="preserve">■ 手順</t>
    </r>
    <r>
      <rPr>
        <b val="true"/>
        <sz val="11"/>
        <rFont val="游ゴシック"/>
        <family val="0"/>
        <charset val="1"/>
      </rPr>
      <t xml:space="preserve">(https://ura-jinji.com/360-form-generator/ </t>
    </r>
    <r>
      <rPr>
        <b val="true"/>
        <sz val="11"/>
        <rFont val="Noto Sans CJK SC"/>
        <family val="2"/>
      </rPr>
      <t xml:space="preserve">と同じ方式</t>
    </r>
    <r>
      <rPr>
        <b val="true"/>
        <sz val="11"/>
        <rFont val="游ゴシック"/>
        <family val="0"/>
        <charset val="1"/>
      </rPr>
      <t xml:space="preserve">)</t>
    </r>
  </si>
  <si>
    <r>
      <rPr>
        <sz val="11"/>
        <color theme="1"/>
        <rFont val="游ゴシック"/>
        <family val="0"/>
        <charset val="1"/>
      </rPr>
      <t xml:space="preserve">1. Google</t>
    </r>
    <r>
      <rPr>
        <sz val="11"/>
        <color theme="1"/>
        <rFont val="Noto Sans CJK SC"/>
        <family val="2"/>
      </rPr>
      <t xml:space="preserve">ドライブ → 新規 → </t>
    </r>
    <r>
      <rPr>
        <sz val="11"/>
        <color theme="1"/>
        <rFont val="游ゴシック"/>
        <family val="0"/>
        <charset val="1"/>
      </rPr>
      <t xml:space="preserve">Google Apps Script </t>
    </r>
    <r>
      <rPr>
        <sz val="11"/>
        <color theme="1"/>
        <rFont val="Noto Sans CJK SC"/>
        <family val="2"/>
      </rPr>
      <t xml:space="preserve">を開く</t>
    </r>
  </si>
  <si>
    <r>
      <rPr>
        <sz val="11"/>
        <color theme="1"/>
        <rFont val="游ゴシック"/>
        <family val="0"/>
        <charset val="1"/>
      </rPr>
      <t xml:space="preserve">2. </t>
    </r>
    <r>
      <rPr>
        <sz val="11"/>
        <color theme="1"/>
        <rFont val="Noto Sans CJK SC"/>
        <family val="2"/>
      </rPr>
      <t xml:space="preserve">下のスクリプトを貼り付け、上の質問項目表の内容</t>
    </r>
    <r>
      <rPr>
        <sz val="11"/>
        <color theme="1"/>
        <rFont val="游ゴシック"/>
        <family val="0"/>
        <charset val="1"/>
      </rPr>
      <t xml:space="preserve">(A5:C16)</t>
    </r>
    <r>
      <rPr>
        <sz val="11"/>
        <color theme="1"/>
        <rFont val="Noto Sans CJK SC"/>
        <family val="2"/>
      </rPr>
      <t xml:space="preserve">を</t>
    </r>
    <r>
      <rPr>
        <sz val="11"/>
        <color theme="1"/>
        <rFont val="游ゴシック"/>
        <family val="0"/>
        <charset val="1"/>
      </rPr>
      <t xml:space="preserve">QUESTIONS</t>
    </r>
    <r>
      <rPr>
        <sz val="11"/>
        <color theme="1"/>
        <rFont val="Noto Sans CJK SC"/>
        <family val="2"/>
      </rPr>
      <t xml:space="preserve">配列に反映して実行</t>
    </r>
  </si>
  <si>
    <r>
      <rPr>
        <sz val="11"/>
        <color theme="1"/>
        <rFont val="游ゴシック"/>
        <family val="0"/>
        <charset val="1"/>
      </rPr>
      <t xml:space="preserve">3. </t>
    </r>
    <r>
      <rPr>
        <sz val="11"/>
        <color theme="1"/>
        <rFont val="Noto Sans CJK SC"/>
        <family val="2"/>
      </rPr>
      <t xml:space="preserve">初回は権限承認 → 実行ログに表示されるフォーム</t>
    </r>
    <r>
      <rPr>
        <sz val="11"/>
        <color theme="1"/>
        <rFont val="游ゴシック"/>
        <family val="0"/>
        <charset val="1"/>
      </rPr>
      <t xml:space="preserve">URL</t>
    </r>
    <r>
      <rPr>
        <sz val="11"/>
        <color theme="1"/>
        <rFont val="Noto Sans CJK SC"/>
        <family val="2"/>
      </rPr>
      <t xml:space="preserve">を退職者に送付</t>
    </r>
  </si>
  <si>
    <r>
      <rPr>
        <sz val="11"/>
        <color theme="1"/>
        <rFont val="游ゴシック"/>
        <family val="0"/>
        <charset val="1"/>
      </rPr>
      <t xml:space="preserve">4. </t>
    </r>
    <r>
      <rPr>
        <sz val="11"/>
        <color theme="1"/>
        <rFont val="Noto Sans CJK SC"/>
        <family val="2"/>
      </rPr>
      <t xml:space="preserve">回答はスプレッドシートに自動保存 → このファイルの「面談台帳」に転記して集計</t>
    </r>
  </si>
  <si>
    <r>
      <rPr>
        <b val="true"/>
        <sz val="11"/>
        <rFont val="游ゴシック"/>
        <family val="0"/>
        <charset val="1"/>
      </rPr>
      <t xml:space="preserve">■ Apps Script(</t>
    </r>
    <r>
      <rPr>
        <b val="true"/>
        <sz val="11"/>
        <rFont val="Noto Sans CJK SC"/>
        <family val="2"/>
      </rPr>
      <t xml:space="preserve">コピーして使用</t>
    </r>
    <r>
      <rPr>
        <b val="true"/>
        <sz val="11"/>
        <rFont val="游ゴシック"/>
        <family val="0"/>
        <charset val="1"/>
      </rPr>
      <t xml:space="preserve">)</t>
    </r>
  </si>
  <si>
    <t xml:space="preserve">function createExitForm() {</t>
  </si>
  <si>
    <t xml:space="preserve">  const QUESTIONS = [</t>
  </si>
  <si>
    <r>
      <rPr>
        <sz val="9"/>
        <rFont val="Consolas"/>
        <family val="0"/>
        <charset val="1"/>
      </rPr>
      <t xml:space="preserve">    // [</t>
    </r>
    <r>
      <rPr>
        <sz val="9"/>
        <rFont val="Noto Sans CJK SC"/>
        <family val="2"/>
      </rPr>
      <t xml:space="preserve">質問文</t>
    </r>
    <r>
      <rPr>
        <sz val="9"/>
        <rFont val="Consolas"/>
        <family val="0"/>
        <charset val="1"/>
      </rPr>
      <t xml:space="preserve">, </t>
    </r>
    <r>
      <rPr>
        <sz val="9"/>
        <rFont val="Noto Sans CJK SC"/>
        <family val="2"/>
      </rPr>
      <t xml:space="preserve">形式</t>
    </r>
    <r>
      <rPr>
        <sz val="9"/>
        <rFont val="Consolas"/>
        <family val="0"/>
        <charset val="1"/>
      </rPr>
      <t xml:space="preserve">("text"|"choice"|"scale"), </t>
    </r>
    <r>
      <rPr>
        <sz val="9"/>
        <rFont val="Noto Sans CJK SC"/>
        <family val="2"/>
      </rPr>
      <t xml:space="preserve">選択肢配列</t>
    </r>
    <r>
      <rPr>
        <sz val="9"/>
        <rFont val="Consolas"/>
        <family val="0"/>
        <charset val="1"/>
      </rPr>
      <t xml:space="preserve">]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</si>
  <si>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退職を考え始めたきっかけ・タイミングは何でしたか</t>
    </r>
    <r>
      <rPr>
        <sz val="9"/>
        <rFont val="Consolas"/>
        <family val="0"/>
        <charset val="1"/>
      </rPr>
      <t xml:space="preserve">?", "text",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</si>
  <si>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退職の決め手になった具体的な出来事は何ですか</t>
    </r>
    <r>
      <rPr>
        <sz val="9"/>
        <rFont val="Consolas"/>
        <family val="0"/>
        <charset val="1"/>
      </rPr>
      <t xml:space="preserve">?", "text",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</si>
  <si>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何が改善されていれば、残ることを検討しましたか</t>
    </r>
    <r>
      <rPr>
        <sz val="9"/>
        <rFont val="Consolas"/>
        <family val="0"/>
        <charset val="1"/>
      </rPr>
      <t xml:space="preserve">?", "text",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</si>
  <si>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主な退職理由に最も近いものを選んでください</t>
    </r>
    <r>
      <rPr>
        <sz val="9"/>
        <rFont val="Consolas"/>
        <family val="0"/>
        <charset val="1"/>
      </rPr>
      <t xml:space="preserve">", "choice", ["</t>
    </r>
    <r>
      <rPr>
        <sz val="9"/>
        <rFont val="Noto Sans CJK SC"/>
        <family val="2"/>
      </rPr>
      <t xml:space="preserve">報酬・待遇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キャリア・成長機会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上司・マネジメント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人間関係・職場環境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業務内容・負荷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評価への不満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会社の将来性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家庭・健康など個人事情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その他</t>
    </r>
    <r>
      <rPr>
        <sz val="9"/>
        <rFont val="Consolas"/>
        <family val="0"/>
        <charset val="1"/>
      </rPr>
      <t xml:space="preserve">"]],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</si>
  <si>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仕事内容への満足度</t>
    </r>
    <r>
      <rPr>
        <sz val="9"/>
        <rFont val="Consolas"/>
        <family val="0"/>
        <charset val="1"/>
      </rPr>
      <t xml:space="preserve">", "scale",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</si>
  <si>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上司・マネジメントへの満足度</t>
    </r>
    <r>
      <rPr>
        <sz val="9"/>
        <rFont val="Consolas"/>
        <family val="0"/>
        <charset val="1"/>
      </rPr>
      <t xml:space="preserve">", "scale",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</si>
  <si>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評価・処遇への満足度</t>
    </r>
    <r>
      <rPr>
        <sz val="9"/>
        <rFont val="Consolas"/>
        <family val="0"/>
        <charset val="1"/>
      </rPr>
      <t xml:space="preserve">", "scale",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</si>
  <si>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職場環境・人間関係への満足度</t>
    </r>
    <r>
      <rPr>
        <sz val="9"/>
        <rFont val="Consolas"/>
        <family val="0"/>
        <charset val="1"/>
      </rPr>
      <t xml:space="preserve">", "scale",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</si>
  <si>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成長機会への満足度</t>
    </r>
    <r>
      <rPr>
        <sz val="9"/>
        <rFont val="Consolas"/>
        <family val="0"/>
        <charset val="1"/>
      </rPr>
      <t xml:space="preserve">", "scale",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</si>
  <si>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経営・会社の方向性への満足度</t>
    </r>
    <r>
      <rPr>
        <sz val="9"/>
        <rFont val="Consolas"/>
        <family val="0"/>
        <charset val="1"/>
      </rPr>
      <t xml:space="preserve">", "scale", []],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</si>
  <si>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将来、再入社</t>
    </r>
    <r>
      <rPr>
        <sz val="9"/>
        <rFont val="Consolas"/>
        <family val="0"/>
        <charset val="1"/>
      </rPr>
      <t xml:space="preserve">(</t>
    </r>
    <r>
      <rPr>
        <sz val="9"/>
        <rFont val="Noto Sans CJK SC"/>
        <family val="2"/>
      </rPr>
      <t xml:space="preserve">出戻り</t>
    </r>
    <r>
      <rPr>
        <sz val="9"/>
        <rFont val="Consolas"/>
        <family val="0"/>
        <charset val="1"/>
      </rPr>
      <t xml:space="preserve">)</t>
    </r>
    <r>
      <rPr>
        <sz val="9"/>
        <rFont val="Noto Sans CJK SC"/>
        <family val="2"/>
      </rPr>
      <t xml:space="preserve">を検討する可能性はありますか</t>
    </r>
    <r>
      <rPr>
        <sz val="9"/>
        <rFont val="Consolas"/>
        <family val="0"/>
        <charset val="1"/>
      </rPr>
      <t xml:space="preserve">?", "choice", ["</t>
    </r>
    <r>
      <rPr>
        <sz val="9"/>
        <rFont val="Noto Sans CJK SC"/>
        <family val="2"/>
      </rPr>
      <t xml:space="preserve">あり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条件付きであり</t>
    </r>
    <r>
      <rPr>
        <sz val="9"/>
        <rFont val="Consolas"/>
        <family val="0"/>
        <charset val="1"/>
      </rPr>
      <t xml:space="preserve">","</t>
    </r>
    <r>
      <rPr>
        <sz val="9"/>
        <rFont val="Noto Sans CJK SC"/>
        <family val="2"/>
      </rPr>
      <t xml:space="preserve">なし</t>
    </r>
    <r>
      <rPr>
        <sz val="9"/>
        <rFont val="Consolas"/>
        <family val="0"/>
        <charset val="1"/>
      </rPr>
      <t xml:space="preserve">"]],</t>
    </r>
  </si>
  <si>
    <r>
      <rPr>
        <sz val="9"/>
        <rFont val="Consolas"/>
        <family val="0"/>
        <charset val="1"/>
      </rPr>
      <t xml:space="preserve">    ["</t>
    </r>
    <r>
      <rPr>
        <sz val="9"/>
        <rFont val="Noto Sans CJK SC"/>
        <family val="2"/>
      </rPr>
      <t xml:space="preserve">最後に、会社に伝えておきたいことがあれば教えてください</t>
    </r>
    <r>
      <rPr>
        <sz val="9"/>
        <rFont val="Consolas"/>
        <family val="0"/>
        <charset val="1"/>
      </rPr>
      <t xml:space="preserve">", "text", []]</t>
    </r>
  </si>
  <si>
    <t xml:space="preserve">  ];</t>
  </si>
  <si>
    <r>
      <rPr>
        <sz val="9"/>
        <rFont val="Consolas"/>
        <family val="0"/>
        <charset val="1"/>
      </rPr>
      <t xml:space="preserve">  const form = FormApp.create("</t>
    </r>
    <r>
      <rPr>
        <sz val="9"/>
        <rFont val="Noto Sans CJK SC"/>
        <family val="2"/>
      </rPr>
      <t xml:space="preserve">退職者アンケート</t>
    </r>
    <r>
      <rPr>
        <sz val="9"/>
        <rFont val="Consolas"/>
        <family val="0"/>
        <charset val="1"/>
      </rPr>
      <t xml:space="preserve">");</t>
    </r>
  </si>
  <si>
    <r>
      <rPr>
        <sz val="9"/>
        <rFont val="Consolas"/>
        <family val="0"/>
        <charset val="1"/>
      </rPr>
      <t xml:space="preserve">  form.setDescription("</t>
    </r>
    <r>
      <rPr>
        <sz val="9"/>
        <rFont val="Noto Sans CJK SC"/>
        <family val="2"/>
      </rPr>
      <t xml:space="preserve">回答は人事のみが確認し、組織改善の目的にのみ使用します。</t>
    </r>
    <r>
      <rPr>
        <sz val="9"/>
        <rFont val="Consolas"/>
        <family val="0"/>
        <charset val="1"/>
      </rPr>
      <t xml:space="preserve">");</t>
    </r>
  </si>
  <si>
    <t xml:space="preserve">  QUESTIONS.forEach(function(q) {</t>
  </si>
  <si>
    <t xml:space="preserve">    if (q[1] === "text") { form.addParagraphTextItem().setTitle(q[0]); }</t>
  </si>
  <si>
    <t xml:space="preserve">    else if (q[1] === "choice") { form.addMultipleChoiceItem().setTitle(q[0]).setChoiceValues(q[2]); }</t>
  </si>
  <si>
    <r>
      <rPr>
        <sz val="9"/>
        <rFont val="Consolas"/>
        <family val="0"/>
        <charset val="1"/>
      </rPr>
      <t xml:space="preserve">    else { form.addScaleItem().setTitle(q[0]).setBounds(1, 5).setLabels("</t>
    </r>
    <r>
      <rPr>
        <sz val="9"/>
        <rFont val="Noto Sans CJK SC"/>
        <family val="2"/>
      </rPr>
      <t xml:space="preserve">非常に不満</t>
    </r>
    <r>
      <rPr>
        <sz val="9"/>
        <rFont val="Consolas"/>
        <family val="0"/>
        <charset val="1"/>
      </rPr>
      <t xml:space="preserve">", "</t>
    </r>
    <r>
      <rPr>
        <sz val="9"/>
        <rFont val="Noto Sans CJK SC"/>
        <family val="2"/>
      </rPr>
      <t xml:space="preserve">満足</t>
    </r>
    <r>
      <rPr>
        <sz val="9"/>
        <rFont val="Consolas"/>
        <family val="0"/>
        <charset val="1"/>
      </rPr>
      <t xml:space="preserve">"); }</t>
    </r>
  </si>
  <si>
    <t xml:space="preserve">  });</t>
  </si>
  <si>
    <r>
      <rPr>
        <sz val="9"/>
        <rFont val="Consolas"/>
        <family val="0"/>
        <charset val="1"/>
      </rPr>
      <t xml:space="preserve">  Logger.log("</t>
    </r>
    <r>
      <rPr>
        <sz val="9"/>
        <rFont val="Noto Sans CJK SC"/>
        <family val="2"/>
      </rPr>
      <t xml:space="preserve">回答用</t>
    </r>
    <r>
      <rPr>
        <sz val="9"/>
        <rFont val="Consolas"/>
        <family val="0"/>
        <charset val="1"/>
      </rPr>
      <t xml:space="preserve">URL: " + form.getPublishedUrl());</t>
    </r>
  </si>
  <si>
    <r>
      <rPr>
        <sz val="9"/>
        <rFont val="Consolas"/>
        <family val="0"/>
        <charset val="1"/>
      </rPr>
      <t xml:space="preserve">  Logger.log("</t>
    </r>
    <r>
      <rPr>
        <sz val="9"/>
        <rFont val="Noto Sans CJK SC"/>
        <family val="2"/>
      </rPr>
      <t xml:space="preserve">編集用</t>
    </r>
    <r>
      <rPr>
        <sz val="9"/>
        <rFont val="Consolas"/>
        <family val="0"/>
        <charset val="1"/>
      </rPr>
      <t xml:space="preserve">URL: " + form.getEditUrl());</t>
    </r>
  </si>
  <si>
    <t xml:space="preserve">}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</si>
</sst>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0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Noto Sans CJK SC"/>
      <family val="2"/>
    </font>
    <font>
      <b val="true"/>
      <sz val="14"/>
      <name val="游ゴシック"/>
      <family val="0"/>
      <charset val="1"/>
    </font>
    <font>
      <sz val="11"/>
      <name val="游ゴシック"/>
      <family val="0"/>
      <charset val="1"/>
    </font>
    <font>
      <b val="true"/>
      <sz val="11"/>
      <name val="Noto Sans CJK SC"/>
      <family val="2"/>
    </font>
    <font>
      <sz val="11"/>
      <name val="Noto Sans CJK SC"/>
      <family val="2"/>
    </font>
    <font>
      <sz val="11"/>
      <color theme="1"/>
      <name val="游ゴシック"/>
      <family val="0"/>
      <charset val="1"/>
    </font>
    <font>
      <sz val="11"/>
      <color theme="1"/>
      <name val="Noto Sans CJK SC"/>
      <family val="2"/>
    </font>
    <font>
      <sz val="9"/>
      <color rgb="FF808080"/>
      <name val="Noto Sans CJK SC"/>
      <family val="2"/>
    </font>
    <font>
      <sz val="9"/>
      <color rgb="FF808080"/>
      <name val="游ゴシック"/>
      <family val="0"/>
      <charset val="1"/>
    </font>
    <font>
      <sz val="11"/>
      <color rgb="FF0000FF"/>
      <name val="游ゴシック"/>
      <family val="0"/>
      <charset val="1"/>
    </font>
    <font>
      <b val="true"/>
      <sz val="11"/>
      <name val="游ゴシック"/>
      <family val="0"/>
      <charset val="1"/>
    </font>
    <font>
      <b val="true"/>
      <sz val="11"/>
      <color rgb="FFFFFFFF"/>
      <name val="游ゴシック"/>
      <family val="0"/>
      <charset val="1"/>
    </font>
    <font>
      <b val="true"/>
      <sz val="11"/>
      <color rgb="FFFFFFFF"/>
      <name val="Noto Sans CJK SC"/>
      <family val="2"/>
    </font>
    <font>
      <sz val="11"/>
      <color rgb="FF0000FF"/>
      <name val="Noto Sans CJK SC"/>
      <family val="2"/>
    </font>
    <font>
      <b val="true"/>
      <sz val="18"/>
      <color rgb="FF000000"/>
      <name val="Noto Sans CJK SC"/>
      <family val="2"/>
    </font>
    <font>
      <sz val="10"/>
      <color rgb="FF000000"/>
      <name val="Calibri"/>
      <family val="2"/>
    </font>
    <font>
      <sz val="9"/>
      <name val="Consolas"/>
      <family val="0"/>
      <charset val="1"/>
    </font>
    <font>
      <sz val="9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D9D9"/>
      </patternFill>
    </fill>
    <fill>
      <patternFill patternType="solid">
        <fgColor rgb="FFFFF2CC"/>
        <bgColor rgb="FFFFE699"/>
      </patternFill>
    </fill>
    <fill>
      <patternFill patternType="solid">
        <fgColor rgb="FF30549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游ゴシック"/>
        <charset val="1"/>
        <family val="0"/>
        <color rgb="FF9C0006"/>
      </font>
      <fill>
        <patternFill>
          <bgColor rgb="FFFFC7CE"/>
        </patternFill>
      </fill>
    </dxf>
    <dxf>
      <font>
        <name val="游ゴシック"/>
        <charset val="1"/>
        <family val="0"/>
        <color rgb="FF006100"/>
      </font>
      <fill>
        <patternFill>
          <bgColor rgb="FFC6EFCE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2CC"/>
      <rgbColor rgb="FFD9E1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878787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退職理由カテゴリ別件数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ダッシュボード!B4</c:f>
              <c:strCache>
                <c:ptCount val="1"/>
                <c:pt idx="0">
                  <c:v>件数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ダッシュボード!$A$5:$A$13</c:f>
              <c:strCache>
                <c:ptCount val="9"/>
                <c:pt idx="0">
                  <c:v>報酬・待遇</c:v>
                </c:pt>
                <c:pt idx="1">
                  <c:v>キャリア・成長機会</c:v>
                </c:pt>
                <c:pt idx="2">
                  <c:v>上司・マネジメント</c:v>
                </c:pt>
                <c:pt idx="3">
                  <c:v>人間関係・職場環境</c:v>
                </c:pt>
                <c:pt idx="4">
                  <c:v>業務内容・負荷</c:v>
                </c:pt>
                <c:pt idx="5">
                  <c:v>評価への不満</c:v>
                </c:pt>
                <c:pt idx="6">
                  <c:v>会社の将来性</c:v>
                </c:pt>
                <c:pt idx="7">
                  <c:v>家庭・健康など個人事情</c:v>
                </c:pt>
                <c:pt idx="8">
                  <c:v>その他</c:v>
                </c:pt>
              </c:strCache>
            </c:strRef>
          </c:cat>
          <c:val>
            <c:numRef>
              <c:f>ダッシュボード!$B$5:$B$13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gapWidth val="150"/>
        <c:overlap val="0"/>
        <c:axId val="75666830"/>
        <c:axId val="45971773"/>
      </c:barChart>
      <c:catAx>
        <c:axId val="7566683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5971773"/>
        <c:crosses val="autoZero"/>
        <c:auto val="1"/>
        <c:lblAlgn val="ctr"/>
        <c:lblOffset val="100"/>
        <c:noMultiLvlLbl val="0"/>
      </c:catAx>
      <c:valAx>
        <c:axId val="4597177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566683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15</xdr:row>
      <xdr:rowOff>0</xdr:rowOff>
    </xdr:from>
    <xdr:to>
      <xdr:col>5</xdr:col>
      <xdr:colOff>1342080</xdr:colOff>
      <xdr:row>33</xdr:row>
      <xdr:rowOff>170640</xdr:rowOff>
    </xdr:to>
    <xdr:graphicFrame>
      <xdr:nvGraphicFramePr>
        <xdr:cNvPr id="1" name="Chart 1"/>
        <xdr:cNvGraphicFramePr/>
      </xdr:nvGraphicFramePr>
      <xdr:xfrm>
        <a:off x="0" y="2968560"/>
        <a:ext cx="575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7.15" hidden="false" customHeight="false" outlineLevel="0" collapsed="false">
      <c r="A3" s="3" t="s">
        <v>1</v>
      </c>
    </row>
    <row r="4" customFormat="false" ht="32.8" hidden="false" customHeight="false" outlineLevel="0" collapsed="false">
      <c r="A4" s="4" t="s">
        <v>2</v>
      </c>
    </row>
    <row r="5" customFormat="false" ht="17.15" hidden="false" customHeight="false" outlineLevel="0" collapsed="false">
      <c r="A5" s="4" t="s">
        <v>3</v>
      </c>
    </row>
    <row r="6" customFormat="false" ht="32.8" hidden="false" customHeight="false" outlineLevel="0" collapsed="false">
      <c r="A6" s="4" t="s">
        <v>4</v>
      </c>
    </row>
    <row r="7" customFormat="false" ht="17.15" hidden="false" customHeight="false" outlineLevel="0" collapsed="false">
      <c r="A7" s="4" t="s">
        <v>5</v>
      </c>
    </row>
    <row r="8" customFormat="false" ht="15" hidden="false" customHeight="false" outlineLevel="0" collapsed="false">
      <c r="A8" s="2"/>
    </row>
    <row r="9" customFormat="false" ht="17.15" hidden="false" customHeight="false" outlineLevel="0" collapsed="false">
      <c r="A9" s="3" t="s">
        <v>6</v>
      </c>
    </row>
    <row r="10" customFormat="false" ht="17.15" hidden="false" customHeight="false" outlineLevel="0" collapsed="false">
      <c r="A10" s="2" t="s">
        <v>7</v>
      </c>
    </row>
    <row r="11" customFormat="false" ht="17.15" hidden="false" customHeight="false" outlineLevel="0" collapsed="false">
      <c r="A11" s="2" t="s">
        <v>8</v>
      </c>
    </row>
    <row r="12" customFormat="false" ht="17.15" hidden="false" customHeight="false" outlineLevel="0" collapsed="false">
      <c r="A12" s="2" t="s">
        <v>9</v>
      </c>
    </row>
    <row r="13" customFormat="false" ht="17.15" hidden="false" customHeight="false" outlineLevel="0" collapsed="false">
      <c r="A13" s="2" t="s">
        <v>10</v>
      </c>
    </row>
    <row r="14" customFormat="false" ht="15" hidden="false" customHeight="false" outlineLevel="0" collapsed="false">
      <c r="A14" s="2"/>
    </row>
    <row r="15" customFormat="false" ht="17.15" hidden="false" customHeight="false" outlineLevel="0" collapsed="false">
      <c r="A15" s="3" t="s">
        <v>11</v>
      </c>
    </row>
    <row r="16" customFormat="false" ht="17.15" hidden="false" customHeight="false" outlineLevel="0" collapsed="false">
      <c r="A16" s="4" t="s">
        <v>12</v>
      </c>
    </row>
    <row r="17" customFormat="false" ht="17.15" hidden="false" customHeight="false" outlineLevel="0" collapsed="false">
      <c r="A17" s="4" t="s">
        <v>13</v>
      </c>
    </row>
    <row r="18" customFormat="false" ht="15" hidden="false" customHeight="false" outlineLevel="0" collapsed="false">
      <c r="A18" s="2"/>
    </row>
    <row r="19" customFormat="false" ht="17.15" hidden="false" customHeight="false" outlineLevel="0" collapsed="false">
      <c r="A19" s="3" t="s">
        <v>14</v>
      </c>
    </row>
    <row r="20" customFormat="false" ht="17.15" hidden="false" customHeight="false" outlineLevel="0" collapsed="false">
      <c r="A20" s="4" t="s">
        <v>15</v>
      </c>
    </row>
    <row r="21" customFormat="false" ht="15" hidden="false" customHeight="false" outlineLevel="0" collapsed="false">
      <c r="A21" s="2"/>
    </row>
    <row r="22" customFormat="false" ht="17.15" hidden="false" customHeight="false" outlineLevel="0" collapsed="false">
      <c r="A22" s="4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</cols>
  <sheetData>
    <row r="1" customFormat="false" ht="15" hidden="false" customHeight="false" outlineLevel="0" collapsed="false">
      <c r="A1" s="5" t="s">
        <v>17</v>
      </c>
      <c r="B1" s="5" t="s">
        <v>18</v>
      </c>
      <c r="C1" s="5" t="s">
        <v>19</v>
      </c>
      <c r="D1" s="5" t="s">
        <v>20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15" hidden="false" customHeight="false" outlineLevel="0" collapsed="false">
      <c r="A2" s="7" t="s">
        <v>21</v>
      </c>
      <c r="B2" s="6" t="n">
        <v>1</v>
      </c>
      <c r="C2" s="7" t="s">
        <v>22</v>
      </c>
      <c r="D2" s="7" t="s">
        <v>23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false" ht="15" hidden="false" customHeight="false" outlineLevel="0" collapsed="false">
      <c r="A3" s="7" t="s">
        <v>24</v>
      </c>
      <c r="B3" s="6" t="n">
        <v>2</v>
      </c>
      <c r="C3" s="7" t="s">
        <v>25</v>
      </c>
      <c r="D3" s="7" t="s">
        <v>26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customFormat="false" ht="15" hidden="false" customHeight="false" outlineLevel="0" collapsed="false">
      <c r="A4" s="7" t="s">
        <v>27</v>
      </c>
      <c r="B4" s="6" t="n">
        <v>3</v>
      </c>
      <c r="C4" s="7" t="s">
        <v>28</v>
      </c>
      <c r="D4" s="7" t="s">
        <v>29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customFormat="false" ht="15" hidden="false" customHeight="false" outlineLevel="0" collapsed="false">
      <c r="A5" s="7" t="s">
        <v>30</v>
      </c>
      <c r="B5" s="6" t="n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5" hidden="false" customHeight="false" outlineLevel="0" collapsed="false">
      <c r="A6" s="7" t="s">
        <v>31</v>
      </c>
      <c r="B6" s="6" t="n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5" hidden="false" customHeight="false" outlineLevel="0" collapsed="false">
      <c r="A7" s="7" t="s">
        <v>32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customFormat="false" ht="15" hidden="false" customHeight="false" outlineLevel="0" collapsed="false">
      <c r="A8" s="7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15" hidden="false" customHeight="false" outlineLevel="0" collapsed="false">
      <c r="A9" s="7" t="s">
        <v>34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15" hidden="false" customHeight="false" outlineLevel="0" collapsed="false">
      <c r="A10" s="7" t="s">
        <v>35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4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6" min="6" style="0" width="6"/>
  </cols>
  <sheetData>
    <row r="1" customFormat="false" ht="21.6" hidden="false" customHeight="false" outlineLevel="0" collapsed="false">
      <c r="A1" s="8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15" hidden="false" customHeight="false" outlineLevel="0" collapsed="false">
      <c r="A2" s="9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false" ht="15" hidden="false" customHeight="fals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customFormat="false" ht="15" hidden="false" customHeight="false" outlineLevel="0" collapsed="false">
      <c r="A4" s="10" t="s">
        <v>38</v>
      </c>
      <c r="B4" s="10"/>
      <c r="C4" s="10"/>
      <c r="D4" s="10"/>
      <c r="E4" s="10"/>
      <c r="F4" s="10"/>
      <c r="G4" s="6"/>
      <c r="H4" s="6"/>
      <c r="I4" s="6"/>
      <c r="J4" s="6"/>
      <c r="K4" s="6"/>
      <c r="L4" s="6"/>
      <c r="M4" s="6"/>
      <c r="N4" s="6"/>
      <c r="O4" s="6"/>
    </row>
    <row r="5" customFormat="false" ht="15" hidden="false" customHeight="false" outlineLevel="0" collapsed="false">
      <c r="A5" s="5" t="s">
        <v>39</v>
      </c>
      <c r="B5" s="11"/>
      <c r="C5" s="5" t="s">
        <v>40</v>
      </c>
      <c r="D5" s="12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7.15" hidden="false" customHeight="false" outlineLevel="0" collapsed="false">
      <c r="A6" s="5" t="s">
        <v>41</v>
      </c>
      <c r="B6" s="12"/>
      <c r="C6" s="5" t="s">
        <v>42</v>
      </c>
      <c r="D6" s="12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5" hidden="false" customHeight="false" outlineLevel="0" collapsed="false">
      <c r="A7" s="5" t="s">
        <v>43</v>
      </c>
      <c r="B7" s="11"/>
      <c r="C7" s="5" t="s">
        <v>44</v>
      </c>
      <c r="D7" s="12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17.15" hidden="false" customHeight="false" outlineLevel="0" collapsed="false">
      <c r="A9" s="10" t="s">
        <v>45</v>
      </c>
      <c r="B9" s="10"/>
      <c r="C9" s="10"/>
      <c r="D9" s="10"/>
      <c r="E9" s="10"/>
      <c r="F9" s="10"/>
      <c r="G9" s="6"/>
      <c r="H9" s="6"/>
      <c r="I9" s="6"/>
      <c r="J9" s="6"/>
      <c r="K9" s="6"/>
      <c r="L9" s="6"/>
      <c r="M9" s="6"/>
      <c r="N9" s="6"/>
      <c r="O9" s="6"/>
    </row>
    <row r="10" customFormat="false" ht="17.15" hidden="false" customHeight="false" outlineLevel="0" collapsed="false">
      <c r="A10" s="13" t="s">
        <v>46</v>
      </c>
      <c r="B10" s="14" t="s">
        <v>47</v>
      </c>
      <c r="C10" s="15" t="s">
        <v>48</v>
      </c>
      <c r="D10" s="15"/>
      <c r="E10" s="14" t="s">
        <v>49</v>
      </c>
      <c r="F10" s="6"/>
      <c r="G10" s="6"/>
      <c r="H10" s="6"/>
      <c r="I10" s="6"/>
      <c r="J10" s="6"/>
      <c r="K10" s="6"/>
      <c r="L10" s="6"/>
      <c r="M10" s="6"/>
      <c r="N10" s="6"/>
      <c r="O10" s="6"/>
    </row>
    <row r="11" customFormat="false" ht="42" hidden="false" customHeight="true" outlineLevel="0" collapsed="false">
      <c r="A11" s="16" t="n">
        <v>1</v>
      </c>
      <c r="B11" s="17" t="s">
        <v>50</v>
      </c>
      <c r="C11" s="18"/>
      <c r="D11" s="18"/>
      <c r="E11" s="19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customFormat="false" ht="42" hidden="false" customHeight="true" outlineLevel="0" collapsed="false">
      <c r="A12" s="16" t="n">
        <v>2</v>
      </c>
      <c r="B12" s="17" t="s">
        <v>51</v>
      </c>
      <c r="C12" s="18"/>
      <c r="D12" s="18"/>
      <c r="E12" s="19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customFormat="false" ht="42" hidden="false" customHeight="true" outlineLevel="0" collapsed="false">
      <c r="A13" s="16" t="n">
        <v>3</v>
      </c>
      <c r="B13" s="17" t="s">
        <v>52</v>
      </c>
      <c r="C13" s="18"/>
      <c r="D13" s="18"/>
      <c r="E13" s="19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customFormat="false" ht="42" hidden="false" customHeight="true" outlineLevel="0" collapsed="false">
      <c r="A14" s="16" t="n">
        <v>4</v>
      </c>
      <c r="B14" s="17" t="s">
        <v>53</v>
      </c>
      <c r="C14" s="18"/>
      <c r="D14" s="18"/>
      <c r="E14" s="19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customFormat="false" ht="42" hidden="false" customHeight="true" outlineLevel="0" collapsed="false">
      <c r="A15" s="16" t="n">
        <v>5</v>
      </c>
      <c r="B15" s="20" t="s">
        <v>54</v>
      </c>
      <c r="C15" s="18"/>
      <c r="D15" s="18"/>
      <c r="E15" s="19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customFormat="false" ht="42" hidden="false" customHeight="true" outlineLevel="0" collapsed="false">
      <c r="A16" s="16" t="n">
        <v>6</v>
      </c>
      <c r="B16" s="17" t="s">
        <v>55</v>
      </c>
      <c r="C16" s="18"/>
      <c r="D16" s="18"/>
      <c r="E16" s="19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customFormat="false" ht="17.15" hidden="false" customHeight="false" outlineLevel="0" collapsed="false">
      <c r="A18" s="10" t="s">
        <v>56</v>
      </c>
      <c r="B18" s="10"/>
      <c r="C18" s="10"/>
      <c r="D18" s="10"/>
      <c r="E18" s="10"/>
      <c r="F18" s="10"/>
      <c r="G18" s="6"/>
      <c r="H18" s="6"/>
      <c r="I18" s="6"/>
      <c r="J18" s="6"/>
      <c r="K18" s="6"/>
      <c r="L18" s="6"/>
      <c r="M18" s="6"/>
      <c r="N18" s="6"/>
      <c r="O18" s="6"/>
    </row>
    <row r="19" customFormat="false" ht="17.15" hidden="false" customHeight="false" outlineLevel="0" collapsed="false">
      <c r="A19" s="14" t="s">
        <v>57</v>
      </c>
      <c r="B19" s="14" t="s">
        <v>58</v>
      </c>
      <c r="C19" s="14" t="s">
        <v>59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customFormat="false" ht="17.15" hidden="false" customHeight="false" outlineLevel="0" collapsed="false">
      <c r="A20" s="21" t="s">
        <v>60</v>
      </c>
      <c r="B20" s="19" t="n">
        <v>3</v>
      </c>
      <c r="C20" s="22" t="str">
        <f aca="false">IF(B20="","",IF(B20&lt;=2,"要注意",IF(B20&gt;=4,"良好","普通")))</f>
        <v>普通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customFormat="false" ht="17.15" hidden="false" customHeight="false" outlineLevel="0" collapsed="false">
      <c r="A21" s="21" t="s">
        <v>27</v>
      </c>
      <c r="B21" s="19" t="n">
        <v>3</v>
      </c>
      <c r="C21" s="22" t="str">
        <f aca="false">IF(B21="","",IF(B21&lt;=2,"要注意",IF(B21&gt;=4,"良好","普通")))</f>
        <v>普通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customFormat="false" ht="17.15" hidden="false" customHeight="false" outlineLevel="0" collapsed="false">
      <c r="A22" s="21" t="s">
        <v>61</v>
      </c>
      <c r="B22" s="19" t="n">
        <v>3</v>
      </c>
      <c r="C22" s="22" t="str">
        <f aca="false">IF(B22="","",IF(B22&lt;=2,"要注意",IF(B22&gt;=4,"良好","普通")))</f>
        <v>普通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customFormat="false" ht="17.15" hidden="false" customHeight="false" outlineLevel="0" collapsed="false">
      <c r="A23" s="21" t="s">
        <v>62</v>
      </c>
      <c r="B23" s="19" t="n">
        <v>3</v>
      </c>
      <c r="C23" s="22" t="str">
        <f aca="false">IF(B23="","",IF(B23&lt;=2,"要注意",IF(B23&gt;=4,"良好","普通")))</f>
        <v>普通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customFormat="false" ht="17.15" hidden="false" customHeight="false" outlineLevel="0" collapsed="false">
      <c r="A24" s="21" t="s">
        <v>63</v>
      </c>
      <c r="B24" s="19" t="n">
        <v>3</v>
      </c>
      <c r="C24" s="22" t="str">
        <f aca="false">IF(B24="","",IF(B24&lt;=2,"要注意",IF(B24&gt;=4,"良好","普通")))</f>
        <v>普通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customFormat="false" ht="17.15" hidden="false" customHeight="false" outlineLevel="0" collapsed="false">
      <c r="A25" s="21" t="s">
        <v>64</v>
      </c>
      <c r="B25" s="19" t="n">
        <v>3</v>
      </c>
      <c r="C25" s="22" t="str">
        <f aca="false">IF(B25="","",IF(B25&lt;=2,"要注意",IF(B25&gt;=4,"良好","普通")))</f>
        <v>普通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customFormat="false" ht="15" hidden="false" customHeight="false" outlineLevel="0" collapsed="false">
      <c r="A27" s="10" t="s">
        <v>65</v>
      </c>
      <c r="B27" s="10"/>
      <c r="C27" s="10"/>
      <c r="D27" s="10"/>
      <c r="E27" s="10"/>
      <c r="F27" s="10"/>
      <c r="G27" s="6"/>
      <c r="H27" s="6"/>
      <c r="I27" s="6"/>
      <c r="J27" s="6"/>
      <c r="K27" s="6"/>
      <c r="L27" s="6"/>
      <c r="M27" s="6"/>
      <c r="N27" s="6"/>
      <c r="O27" s="6"/>
    </row>
    <row r="28" customFormat="false" ht="15" hidden="false" customHeight="false" outlineLevel="0" collapsed="false">
      <c r="A28" s="5" t="s">
        <v>66</v>
      </c>
      <c r="B28" s="1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customFormat="false" ht="15" hidden="false" customHeight="false" outlineLevel="0" collapsed="false">
      <c r="A29" s="5" t="s">
        <v>67</v>
      </c>
      <c r="B29" s="23" t="n">
        <f aca="false">IFERROR(ROUND(AVERAGE(B20:B25),2),"-")</f>
        <v>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customFormat="false" ht="17.15" hidden="false" customHeight="false" outlineLevel="0" collapsed="false">
      <c r="A30" s="5" t="s">
        <v>68</v>
      </c>
      <c r="B30" s="24" t="str">
        <f aca="false">IF(B29="-","-",IF(B29&gt;=4,"円満退職",IF(B29&gt;=2.5,"改善余地あり","重大な組織課題の可能性")))</f>
        <v>改善余地あり</v>
      </c>
      <c r="C30" s="24"/>
      <c r="D30" s="24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customFormat="false" ht="17.15" hidden="false" customHeight="false" outlineLevel="0" collapsed="false">
      <c r="A31" s="5" t="s">
        <v>69</v>
      </c>
      <c r="B31" s="25" t="str">
        <f aca="false">IFERROR(INDEX(A20:A25,MATCH(MIN(B20:B25),B20:B25,0)),"-")</f>
        <v>仕事内容</v>
      </c>
      <c r="C31" s="25"/>
      <c r="D31" s="2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customFormat="false" ht="17.15" hidden="false" customHeight="false" outlineLevel="0" collapsed="false">
      <c r="A32" s="5" t="s">
        <v>70</v>
      </c>
      <c r="B32" s="25" t="str">
        <f aca="false">IF(B28="","-",IF(OR(B28="家庭・健康など個人事情",B28="その他"),"低(会社起因ではない可能性)",IF(MIN(B20:B25)&lt;=2,"高(組織対応で防げた可能性)","中(条件次第で防げた可能性)")))</f>
        <v>-</v>
      </c>
      <c r="C32" s="25"/>
      <c r="D32" s="2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customFormat="false" ht="17.15" hidden="false" customHeight="false" outlineLevel="0" collapsed="false">
      <c r="A33" s="5" t="s">
        <v>71</v>
      </c>
      <c r="B33" s="1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customFormat="false" ht="15" hidden="false" customHeight="false" outlineLevel="0" collapsed="false">
      <c r="A35" s="9" t="s">
        <v>72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</sheetData>
  <mergeCells count="14">
    <mergeCell ref="A4:F4"/>
    <mergeCell ref="A9:F9"/>
    <mergeCell ref="C10:D10"/>
    <mergeCell ref="C11:D11"/>
    <mergeCell ref="C12:D12"/>
    <mergeCell ref="C13:D13"/>
    <mergeCell ref="C14:D14"/>
    <mergeCell ref="C15:D15"/>
    <mergeCell ref="C16:D16"/>
    <mergeCell ref="A18:F18"/>
    <mergeCell ref="A27:F27"/>
    <mergeCell ref="B30:D30"/>
    <mergeCell ref="B31:D31"/>
    <mergeCell ref="B32:D32"/>
  </mergeCells>
  <conditionalFormatting sqref="C20:C25">
    <cfRule type="cellIs" priority="2" operator="equal" aboveAverage="0" equalAverage="0" bottom="0" percent="0" rank="0" text="" dxfId="0">
      <formula>"要注意"</formula>
    </cfRule>
    <cfRule type="cellIs" priority="3" operator="equal" aboveAverage="0" equalAverage="0" bottom="0" percent="0" rank="0" text="" dxfId="1">
      <formula>"良好"</formula>
    </cfRule>
  </conditionalFormatting>
  <conditionalFormatting sqref="B30">
    <cfRule type="cellIs" priority="4" operator="equal" aboveAverage="0" equalAverage="0" bottom="0" percent="0" rank="0" text="" dxfId="1">
      <formula>"円満退職"</formula>
    </cfRule>
    <cfRule type="cellIs" priority="5" operator="equal" aboveAverage="0" equalAverage="0" bottom="0" percent="0" rank="0" text="" dxfId="2">
      <formula>"改善余地あり"</formula>
    </cfRule>
    <cfRule type="cellIs" priority="6" operator="equal" aboveAverage="0" equalAverage="0" bottom="0" percent="0" rank="0" text="" dxfId="0">
      <formula>"重大な組織課題の可能性"</formula>
    </cfRule>
  </conditionalFormatting>
  <dataValidations count="3">
    <dataValidation allowBlank="true" errorStyle="stop" operator="between" showDropDown="false" showErrorMessage="false" showInputMessage="false" sqref="E11:E16 B28" type="list">
      <formula1>マスタ!$A$2:$A$10</formula1>
      <formula2>0</formula2>
    </dataValidation>
    <dataValidation allowBlank="true" errorStyle="stop" operator="between" showDropDown="false" showErrorMessage="false" showInputMessage="false" sqref="B20:B25" type="list">
      <formula1>マスタ!$B$2:$B$6</formula1>
      <formula2>0</formula2>
    </dataValidation>
    <dataValidation allowBlank="true" errorStyle="stop" operator="between" showDropDown="false" showErrorMessage="false" showInputMessage="false" sqref="B33" type="list">
      <formula1>マスタ!$C$2:$C$4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1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9"/>
    <col collapsed="false" customWidth="true" hidden="false" outlineLevel="0" max="6" min="6" style="0" width="22"/>
    <col collapsed="false" customWidth="true" hidden="false" outlineLevel="0" max="7" min="7" style="0" width="11"/>
    <col collapsed="false" customWidth="true" hidden="false" outlineLevel="0" max="8" min="8" style="0" width="20"/>
    <col collapsed="false" customWidth="true" hidden="false" outlineLevel="0" max="9" min="9" style="0" width="11"/>
    <col collapsed="false" customWidth="true" hidden="false" outlineLevel="0" max="10" min="10" style="0" width="13"/>
    <col collapsed="false" customWidth="true" hidden="false" outlineLevel="0" max="11" min="11" style="0" width="36"/>
  </cols>
  <sheetData>
    <row r="1" customFormat="false" ht="21.6" hidden="false" customHeight="false" outlineLevel="0" collapsed="false">
      <c r="A1" s="8" t="s">
        <v>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15" hidden="false" customHeight="false" outlineLevel="0" collapsed="false">
      <c r="A2" s="9" t="s">
        <v>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false" ht="15" hidden="false" customHeight="fals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customFormat="false" ht="17.15" hidden="false" customHeight="false" outlineLevel="0" collapsed="false">
      <c r="A4" s="26" t="s">
        <v>46</v>
      </c>
      <c r="B4" s="27" t="s">
        <v>39</v>
      </c>
      <c r="C4" s="27" t="s">
        <v>40</v>
      </c>
      <c r="D4" s="27" t="s">
        <v>41</v>
      </c>
      <c r="E4" s="27" t="s">
        <v>75</v>
      </c>
      <c r="F4" s="27" t="s">
        <v>76</v>
      </c>
      <c r="G4" s="27" t="s">
        <v>67</v>
      </c>
      <c r="H4" s="27" t="s">
        <v>77</v>
      </c>
      <c r="I4" s="27" t="s">
        <v>20</v>
      </c>
      <c r="J4" s="27" t="s">
        <v>19</v>
      </c>
      <c r="K4" s="27" t="s">
        <v>78</v>
      </c>
      <c r="L4" s="6"/>
      <c r="M4" s="6"/>
      <c r="N4" s="6"/>
      <c r="O4" s="6"/>
    </row>
    <row r="5" customFormat="false" ht="17.15" hidden="false" customHeight="false" outlineLevel="0" collapsed="false">
      <c r="A5" s="16" t="n">
        <f aca="false">IF(B5="","",ROW()-4)</f>
        <v>1</v>
      </c>
      <c r="B5" s="28" t="n">
        <v>46188</v>
      </c>
      <c r="C5" s="29" t="s">
        <v>79</v>
      </c>
      <c r="D5" s="29" t="s">
        <v>80</v>
      </c>
      <c r="E5" s="29" t="n">
        <v>3.5</v>
      </c>
      <c r="F5" s="29" t="s">
        <v>27</v>
      </c>
      <c r="G5" s="29" t="n">
        <v>2.3</v>
      </c>
      <c r="H5" s="22" t="str">
        <f aca="false">IF(G5="","",IF(G5&gt;=4,"円満退職",IF(G5&gt;=2.5,"改善余地あり","重大な組織課題の可能性")))</f>
        <v>重大な組織課題の可能性</v>
      </c>
      <c r="I5" s="29" t="s">
        <v>23</v>
      </c>
      <c r="J5" s="29" t="s">
        <v>28</v>
      </c>
      <c r="K5" s="29" t="s">
        <v>81</v>
      </c>
      <c r="L5" s="6"/>
      <c r="M5" s="6"/>
      <c r="N5" s="6"/>
      <c r="O5" s="6"/>
    </row>
    <row r="6" customFormat="false" ht="15" hidden="false" customHeight="false" outlineLevel="0" collapsed="false">
      <c r="A6" s="16" t="str">
        <f aca="false">IF(B6="","",ROW()-4)</f>
        <v/>
      </c>
      <c r="B6" s="28"/>
      <c r="C6" s="29"/>
      <c r="D6" s="29"/>
      <c r="E6" s="29"/>
      <c r="F6" s="29"/>
      <c r="G6" s="29"/>
      <c r="H6" s="22" t="str">
        <f aca="false">IF(G6="","",IF(G6&gt;=4,"円満退職",IF(G6&gt;=2.5,"改善余地あり","重大な組織課題の可能性")))</f>
        <v/>
      </c>
      <c r="I6" s="29"/>
      <c r="J6" s="29"/>
      <c r="K6" s="29"/>
      <c r="L6" s="6"/>
      <c r="M6" s="6"/>
      <c r="N6" s="6"/>
      <c r="O6" s="6"/>
    </row>
    <row r="7" customFormat="false" ht="15" hidden="false" customHeight="false" outlineLevel="0" collapsed="false">
      <c r="A7" s="16" t="str">
        <f aca="false">IF(B7="","",ROW()-4)</f>
        <v/>
      </c>
      <c r="B7" s="28"/>
      <c r="C7" s="29"/>
      <c r="D7" s="29"/>
      <c r="E7" s="29"/>
      <c r="F7" s="29"/>
      <c r="G7" s="29"/>
      <c r="H7" s="22" t="str">
        <f aca="false">IF(G7="","",IF(G7&gt;=4,"円満退職",IF(G7&gt;=2.5,"改善余地あり","重大な組織課題の可能性")))</f>
        <v/>
      </c>
      <c r="I7" s="29"/>
      <c r="J7" s="29"/>
      <c r="K7" s="29"/>
      <c r="L7" s="6"/>
      <c r="M7" s="6"/>
      <c r="N7" s="6"/>
      <c r="O7" s="6"/>
    </row>
    <row r="8" customFormat="false" ht="15" hidden="false" customHeight="false" outlineLevel="0" collapsed="false">
      <c r="A8" s="16" t="str">
        <f aca="false">IF(B8="","",ROW()-4)</f>
        <v/>
      </c>
      <c r="B8" s="28"/>
      <c r="C8" s="29"/>
      <c r="D8" s="29"/>
      <c r="E8" s="29"/>
      <c r="F8" s="29"/>
      <c r="G8" s="29"/>
      <c r="H8" s="22" t="str">
        <f aca="false">IF(G8="","",IF(G8&gt;=4,"円満退職",IF(G8&gt;=2.5,"改善余地あり","重大な組織課題の可能性")))</f>
        <v/>
      </c>
      <c r="I8" s="29"/>
      <c r="J8" s="29"/>
      <c r="K8" s="29"/>
      <c r="L8" s="6"/>
      <c r="M8" s="6"/>
      <c r="N8" s="6"/>
      <c r="O8" s="6"/>
    </row>
    <row r="9" customFormat="false" ht="15" hidden="false" customHeight="false" outlineLevel="0" collapsed="false">
      <c r="A9" s="16" t="str">
        <f aca="false">IF(B9="","",ROW()-4)</f>
        <v/>
      </c>
      <c r="B9" s="28"/>
      <c r="C9" s="29"/>
      <c r="D9" s="29"/>
      <c r="E9" s="29"/>
      <c r="F9" s="29"/>
      <c r="G9" s="29"/>
      <c r="H9" s="22" t="str">
        <f aca="false">IF(G9="","",IF(G9&gt;=4,"円満退職",IF(G9&gt;=2.5,"改善余地あり","重大な組織課題の可能性")))</f>
        <v/>
      </c>
      <c r="I9" s="29"/>
      <c r="J9" s="29"/>
      <c r="K9" s="29"/>
      <c r="L9" s="6"/>
      <c r="M9" s="6"/>
      <c r="N9" s="6"/>
      <c r="O9" s="6"/>
    </row>
    <row r="10" customFormat="false" ht="15" hidden="false" customHeight="false" outlineLevel="0" collapsed="false">
      <c r="A10" s="16" t="str">
        <f aca="false">IF(B10="","",ROW()-4)</f>
        <v/>
      </c>
      <c r="B10" s="28"/>
      <c r="C10" s="29"/>
      <c r="D10" s="29"/>
      <c r="E10" s="29"/>
      <c r="F10" s="29"/>
      <c r="G10" s="29"/>
      <c r="H10" s="22" t="str">
        <f aca="false">IF(G10="","",IF(G10&gt;=4,"円満退職",IF(G10&gt;=2.5,"改善余地あり","重大な組織課題の可能性")))</f>
        <v/>
      </c>
      <c r="I10" s="29"/>
      <c r="J10" s="29"/>
      <c r="K10" s="29"/>
      <c r="L10" s="6"/>
      <c r="M10" s="6"/>
      <c r="N10" s="6"/>
      <c r="O10" s="6"/>
    </row>
    <row r="11" customFormat="false" ht="15" hidden="false" customHeight="false" outlineLevel="0" collapsed="false">
      <c r="A11" s="16" t="str">
        <f aca="false">IF(B11="","",ROW()-4)</f>
        <v/>
      </c>
      <c r="B11" s="28"/>
      <c r="C11" s="29"/>
      <c r="D11" s="29"/>
      <c r="E11" s="29"/>
      <c r="F11" s="29"/>
      <c r="G11" s="29"/>
      <c r="H11" s="22" t="str">
        <f aca="false">IF(G11="","",IF(G11&gt;=4,"円満退職",IF(G11&gt;=2.5,"改善余地あり","重大な組織課題の可能性")))</f>
        <v/>
      </c>
      <c r="I11" s="29"/>
      <c r="J11" s="29"/>
      <c r="K11" s="29"/>
      <c r="L11" s="6"/>
      <c r="M11" s="6"/>
      <c r="N11" s="6"/>
      <c r="O11" s="6"/>
    </row>
    <row r="12" customFormat="false" ht="15" hidden="false" customHeight="false" outlineLevel="0" collapsed="false">
      <c r="A12" s="16" t="str">
        <f aca="false">IF(B12="","",ROW()-4)</f>
        <v/>
      </c>
      <c r="B12" s="28"/>
      <c r="C12" s="29"/>
      <c r="D12" s="29"/>
      <c r="E12" s="29"/>
      <c r="F12" s="29"/>
      <c r="G12" s="29"/>
      <c r="H12" s="22" t="str">
        <f aca="false">IF(G12="","",IF(G12&gt;=4,"円満退職",IF(G12&gt;=2.5,"改善余地あり","重大な組織課題の可能性")))</f>
        <v/>
      </c>
      <c r="I12" s="29"/>
      <c r="J12" s="29"/>
      <c r="K12" s="29"/>
      <c r="L12" s="6"/>
      <c r="M12" s="6"/>
      <c r="N12" s="6"/>
      <c r="O12" s="6"/>
    </row>
    <row r="13" customFormat="false" ht="15" hidden="false" customHeight="false" outlineLevel="0" collapsed="false">
      <c r="A13" s="16" t="str">
        <f aca="false">IF(B13="","",ROW()-4)</f>
        <v/>
      </c>
      <c r="B13" s="28"/>
      <c r="C13" s="29"/>
      <c r="D13" s="29"/>
      <c r="E13" s="29"/>
      <c r="F13" s="29"/>
      <c r="G13" s="29"/>
      <c r="H13" s="22" t="str">
        <f aca="false">IF(G13="","",IF(G13&gt;=4,"円満退職",IF(G13&gt;=2.5,"改善余地あり","重大な組織課題の可能性")))</f>
        <v/>
      </c>
      <c r="I13" s="29"/>
      <c r="J13" s="29"/>
      <c r="K13" s="29"/>
      <c r="L13" s="6"/>
      <c r="M13" s="6"/>
      <c r="N13" s="6"/>
      <c r="O13" s="6"/>
    </row>
    <row r="14" customFormat="false" ht="15" hidden="false" customHeight="false" outlineLevel="0" collapsed="false">
      <c r="A14" s="16" t="str">
        <f aca="false">IF(B14="","",ROW()-4)</f>
        <v/>
      </c>
      <c r="B14" s="28"/>
      <c r="C14" s="29"/>
      <c r="D14" s="29"/>
      <c r="E14" s="29"/>
      <c r="F14" s="29"/>
      <c r="G14" s="29"/>
      <c r="H14" s="22" t="str">
        <f aca="false">IF(G14="","",IF(G14&gt;=4,"円満退職",IF(G14&gt;=2.5,"改善余地あり","重大な組織課題の可能性")))</f>
        <v/>
      </c>
      <c r="I14" s="29"/>
      <c r="J14" s="29"/>
      <c r="K14" s="29"/>
      <c r="L14" s="6"/>
      <c r="M14" s="6"/>
      <c r="N14" s="6"/>
      <c r="O14" s="6"/>
    </row>
    <row r="15" customFormat="false" ht="15" hidden="false" customHeight="false" outlineLevel="0" collapsed="false">
      <c r="A15" s="16" t="str">
        <f aca="false">IF(B15="","",ROW()-4)</f>
        <v/>
      </c>
      <c r="B15" s="28"/>
      <c r="C15" s="29"/>
      <c r="D15" s="29"/>
      <c r="E15" s="29"/>
      <c r="F15" s="29"/>
      <c r="G15" s="29"/>
      <c r="H15" s="22" t="str">
        <f aca="false">IF(G15="","",IF(G15&gt;=4,"円満退職",IF(G15&gt;=2.5,"改善余地あり","重大な組織課題の可能性")))</f>
        <v/>
      </c>
      <c r="I15" s="29"/>
      <c r="J15" s="29"/>
      <c r="K15" s="29"/>
      <c r="L15" s="6"/>
      <c r="M15" s="6"/>
      <c r="N15" s="6"/>
      <c r="O15" s="6"/>
    </row>
    <row r="16" customFormat="false" ht="15" hidden="false" customHeight="false" outlineLevel="0" collapsed="false">
      <c r="A16" s="16" t="str">
        <f aca="false">IF(B16="","",ROW()-4)</f>
        <v/>
      </c>
      <c r="B16" s="28"/>
      <c r="C16" s="29"/>
      <c r="D16" s="29"/>
      <c r="E16" s="29"/>
      <c r="F16" s="29"/>
      <c r="G16" s="29"/>
      <c r="H16" s="22" t="str">
        <f aca="false">IF(G16="","",IF(G16&gt;=4,"円満退職",IF(G16&gt;=2.5,"改善余地あり","重大な組織課題の可能性")))</f>
        <v/>
      </c>
      <c r="I16" s="29"/>
      <c r="J16" s="29"/>
      <c r="K16" s="29"/>
      <c r="L16" s="6"/>
      <c r="M16" s="6"/>
      <c r="N16" s="6"/>
      <c r="O16" s="6"/>
    </row>
    <row r="17" customFormat="false" ht="15" hidden="false" customHeight="false" outlineLevel="0" collapsed="false">
      <c r="A17" s="16" t="str">
        <f aca="false">IF(B17="","",ROW()-4)</f>
        <v/>
      </c>
      <c r="B17" s="28"/>
      <c r="C17" s="29"/>
      <c r="D17" s="29"/>
      <c r="E17" s="29"/>
      <c r="F17" s="29"/>
      <c r="G17" s="29"/>
      <c r="H17" s="22" t="str">
        <f aca="false">IF(G17="","",IF(G17&gt;=4,"円満退職",IF(G17&gt;=2.5,"改善余地あり","重大な組織課題の可能性")))</f>
        <v/>
      </c>
      <c r="I17" s="29"/>
      <c r="J17" s="29"/>
      <c r="K17" s="29"/>
      <c r="L17" s="6"/>
      <c r="M17" s="6"/>
      <c r="N17" s="6"/>
      <c r="O17" s="6"/>
    </row>
    <row r="18" customFormat="false" ht="15" hidden="false" customHeight="false" outlineLevel="0" collapsed="false">
      <c r="A18" s="16" t="str">
        <f aca="false">IF(B18="","",ROW()-4)</f>
        <v/>
      </c>
      <c r="B18" s="28"/>
      <c r="C18" s="29"/>
      <c r="D18" s="29"/>
      <c r="E18" s="29"/>
      <c r="F18" s="29"/>
      <c r="G18" s="29"/>
      <c r="H18" s="22" t="str">
        <f aca="false">IF(G18="","",IF(G18&gt;=4,"円満退職",IF(G18&gt;=2.5,"改善余地あり","重大な組織課題の可能性")))</f>
        <v/>
      </c>
      <c r="I18" s="29"/>
      <c r="J18" s="29"/>
      <c r="K18" s="29"/>
      <c r="L18" s="6"/>
      <c r="M18" s="6"/>
      <c r="N18" s="6"/>
      <c r="O18" s="6"/>
    </row>
    <row r="19" customFormat="false" ht="15" hidden="false" customHeight="false" outlineLevel="0" collapsed="false">
      <c r="A19" s="16" t="str">
        <f aca="false">IF(B19="","",ROW()-4)</f>
        <v/>
      </c>
      <c r="B19" s="28"/>
      <c r="C19" s="29"/>
      <c r="D19" s="29"/>
      <c r="E19" s="29"/>
      <c r="F19" s="29"/>
      <c r="G19" s="29"/>
      <c r="H19" s="22" t="str">
        <f aca="false">IF(G19="","",IF(G19&gt;=4,"円満退職",IF(G19&gt;=2.5,"改善余地あり","重大な組織課題の可能性")))</f>
        <v/>
      </c>
      <c r="I19" s="29"/>
      <c r="J19" s="29"/>
      <c r="K19" s="29"/>
      <c r="L19" s="6"/>
      <c r="M19" s="6"/>
      <c r="N19" s="6"/>
      <c r="O19" s="6"/>
    </row>
    <row r="20" customFormat="false" ht="15" hidden="false" customHeight="false" outlineLevel="0" collapsed="false">
      <c r="A20" s="16" t="str">
        <f aca="false">IF(B20="","",ROW()-4)</f>
        <v/>
      </c>
      <c r="B20" s="28"/>
      <c r="C20" s="29"/>
      <c r="D20" s="29"/>
      <c r="E20" s="29"/>
      <c r="F20" s="29"/>
      <c r="G20" s="29"/>
      <c r="H20" s="22" t="str">
        <f aca="false">IF(G20="","",IF(G20&gt;=4,"円満退職",IF(G20&gt;=2.5,"改善余地あり","重大な組織課題の可能性")))</f>
        <v/>
      </c>
      <c r="I20" s="29"/>
      <c r="J20" s="29"/>
      <c r="K20" s="29"/>
      <c r="L20" s="6"/>
      <c r="M20" s="6"/>
      <c r="N20" s="6"/>
      <c r="O20" s="6"/>
    </row>
    <row r="21" customFormat="false" ht="15" hidden="false" customHeight="false" outlineLevel="0" collapsed="false">
      <c r="A21" s="16" t="str">
        <f aca="false">IF(B21="","",ROW()-4)</f>
        <v/>
      </c>
      <c r="B21" s="28"/>
      <c r="C21" s="29"/>
      <c r="D21" s="29"/>
      <c r="E21" s="29"/>
      <c r="F21" s="29"/>
      <c r="G21" s="29"/>
      <c r="H21" s="22" t="str">
        <f aca="false">IF(G21="","",IF(G21&gt;=4,"円満退職",IF(G21&gt;=2.5,"改善余地あり","重大な組織課題の可能性")))</f>
        <v/>
      </c>
      <c r="I21" s="29"/>
      <c r="J21" s="29"/>
      <c r="K21" s="29"/>
      <c r="L21" s="6"/>
      <c r="M21" s="6"/>
      <c r="N21" s="6"/>
      <c r="O21" s="6"/>
    </row>
    <row r="22" customFormat="false" ht="15" hidden="false" customHeight="false" outlineLevel="0" collapsed="false">
      <c r="A22" s="16" t="str">
        <f aca="false">IF(B22="","",ROW()-4)</f>
        <v/>
      </c>
      <c r="B22" s="28"/>
      <c r="C22" s="29"/>
      <c r="D22" s="29"/>
      <c r="E22" s="29"/>
      <c r="F22" s="29"/>
      <c r="G22" s="29"/>
      <c r="H22" s="22" t="str">
        <f aca="false">IF(G22="","",IF(G22&gt;=4,"円満退職",IF(G22&gt;=2.5,"改善余地あり","重大な組織課題の可能性")))</f>
        <v/>
      </c>
      <c r="I22" s="29"/>
      <c r="J22" s="29"/>
      <c r="K22" s="29"/>
      <c r="L22" s="6"/>
      <c r="M22" s="6"/>
      <c r="N22" s="6"/>
      <c r="O22" s="6"/>
    </row>
    <row r="23" customFormat="false" ht="15" hidden="false" customHeight="false" outlineLevel="0" collapsed="false">
      <c r="A23" s="16" t="str">
        <f aca="false">IF(B23="","",ROW()-4)</f>
        <v/>
      </c>
      <c r="B23" s="28"/>
      <c r="C23" s="29"/>
      <c r="D23" s="29"/>
      <c r="E23" s="29"/>
      <c r="F23" s="29"/>
      <c r="G23" s="29"/>
      <c r="H23" s="22" t="str">
        <f aca="false">IF(G23="","",IF(G23&gt;=4,"円満退職",IF(G23&gt;=2.5,"改善余地あり","重大な組織課題の可能性")))</f>
        <v/>
      </c>
      <c r="I23" s="29"/>
      <c r="J23" s="29"/>
      <c r="K23" s="29"/>
      <c r="L23" s="6"/>
      <c r="M23" s="6"/>
      <c r="N23" s="6"/>
      <c r="O23" s="6"/>
    </row>
    <row r="24" customFormat="false" ht="15" hidden="false" customHeight="false" outlineLevel="0" collapsed="false">
      <c r="A24" s="16" t="str">
        <f aca="false">IF(B24="","",ROW()-4)</f>
        <v/>
      </c>
      <c r="B24" s="28"/>
      <c r="C24" s="29"/>
      <c r="D24" s="29"/>
      <c r="E24" s="29"/>
      <c r="F24" s="29"/>
      <c r="G24" s="29"/>
      <c r="H24" s="22" t="str">
        <f aca="false">IF(G24="","",IF(G24&gt;=4,"円満退職",IF(G24&gt;=2.5,"改善余地あり","重大な組織課題の可能性")))</f>
        <v/>
      </c>
      <c r="I24" s="29"/>
      <c r="J24" s="29"/>
      <c r="K24" s="29"/>
      <c r="L24" s="6"/>
      <c r="M24" s="6"/>
      <c r="N24" s="6"/>
      <c r="O24" s="6"/>
    </row>
    <row r="25" customFormat="false" ht="15" hidden="false" customHeight="false" outlineLevel="0" collapsed="false">
      <c r="A25" s="16" t="str">
        <f aca="false">IF(B25="","",ROW()-4)</f>
        <v/>
      </c>
      <c r="B25" s="28"/>
      <c r="C25" s="29"/>
      <c r="D25" s="29"/>
      <c r="E25" s="29"/>
      <c r="F25" s="29"/>
      <c r="G25" s="29"/>
      <c r="H25" s="22" t="str">
        <f aca="false">IF(G25="","",IF(G25&gt;=4,"円満退職",IF(G25&gt;=2.5,"改善余地あり","重大な組織課題の可能性")))</f>
        <v/>
      </c>
      <c r="I25" s="29"/>
      <c r="J25" s="29"/>
      <c r="K25" s="29"/>
      <c r="L25" s="6"/>
      <c r="M25" s="6"/>
      <c r="N25" s="6"/>
      <c r="O25" s="6"/>
    </row>
    <row r="26" customFormat="false" ht="15" hidden="false" customHeight="false" outlineLevel="0" collapsed="false">
      <c r="A26" s="16" t="str">
        <f aca="false">IF(B26="","",ROW()-4)</f>
        <v/>
      </c>
      <c r="B26" s="28"/>
      <c r="C26" s="29"/>
      <c r="D26" s="29"/>
      <c r="E26" s="29"/>
      <c r="F26" s="29"/>
      <c r="G26" s="29"/>
      <c r="H26" s="22" t="str">
        <f aca="false">IF(G26="","",IF(G26&gt;=4,"円満退職",IF(G26&gt;=2.5,"改善余地あり","重大な組織課題の可能性")))</f>
        <v/>
      </c>
      <c r="I26" s="29"/>
      <c r="J26" s="29"/>
      <c r="K26" s="29"/>
      <c r="L26" s="6"/>
      <c r="M26" s="6"/>
      <c r="N26" s="6"/>
      <c r="O26" s="6"/>
    </row>
    <row r="27" customFormat="false" ht="15" hidden="false" customHeight="false" outlineLevel="0" collapsed="false">
      <c r="A27" s="16" t="str">
        <f aca="false">IF(B27="","",ROW()-4)</f>
        <v/>
      </c>
      <c r="B27" s="28"/>
      <c r="C27" s="29"/>
      <c r="D27" s="29"/>
      <c r="E27" s="29"/>
      <c r="F27" s="29"/>
      <c r="G27" s="29"/>
      <c r="H27" s="22" t="str">
        <f aca="false">IF(G27="","",IF(G27&gt;=4,"円満退職",IF(G27&gt;=2.5,"改善余地あり","重大な組織課題の可能性")))</f>
        <v/>
      </c>
      <c r="I27" s="29"/>
      <c r="J27" s="29"/>
      <c r="K27" s="29"/>
      <c r="L27" s="6"/>
      <c r="M27" s="6"/>
      <c r="N27" s="6"/>
      <c r="O27" s="6"/>
    </row>
    <row r="28" customFormat="false" ht="15" hidden="false" customHeight="false" outlineLevel="0" collapsed="false">
      <c r="A28" s="16" t="str">
        <f aca="false">IF(B28="","",ROW()-4)</f>
        <v/>
      </c>
      <c r="B28" s="28"/>
      <c r="C28" s="29"/>
      <c r="D28" s="29"/>
      <c r="E28" s="29"/>
      <c r="F28" s="29"/>
      <c r="G28" s="29"/>
      <c r="H28" s="22" t="str">
        <f aca="false">IF(G28="","",IF(G28&gt;=4,"円満退職",IF(G28&gt;=2.5,"改善余地あり","重大な組織課題の可能性")))</f>
        <v/>
      </c>
      <c r="I28" s="29"/>
      <c r="J28" s="29"/>
      <c r="K28" s="29"/>
      <c r="L28" s="6"/>
      <c r="M28" s="6"/>
      <c r="N28" s="6"/>
      <c r="O28" s="6"/>
    </row>
    <row r="29" customFormat="false" ht="15" hidden="false" customHeight="false" outlineLevel="0" collapsed="false">
      <c r="A29" s="16" t="str">
        <f aca="false">IF(B29="","",ROW()-4)</f>
        <v/>
      </c>
      <c r="B29" s="28"/>
      <c r="C29" s="29"/>
      <c r="D29" s="29"/>
      <c r="E29" s="29"/>
      <c r="F29" s="29"/>
      <c r="G29" s="29"/>
      <c r="H29" s="22" t="str">
        <f aca="false">IF(G29="","",IF(G29&gt;=4,"円満退職",IF(G29&gt;=2.5,"改善余地あり","重大な組織課題の可能性")))</f>
        <v/>
      </c>
      <c r="I29" s="29"/>
      <c r="J29" s="29"/>
      <c r="K29" s="29"/>
      <c r="L29" s="6"/>
      <c r="M29" s="6"/>
      <c r="N29" s="6"/>
      <c r="O29" s="6"/>
    </row>
    <row r="30" customFormat="false" ht="15" hidden="false" customHeight="false" outlineLevel="0" collapsed="false">
      <c r="A30" s="16" t="str">
        <f aca="false">IF(B30="","",ROW()-4)</f>
        <v/>
      </c>
      <c r="B30" s="28"/>
      <c r="C30" s="29"/>
      <c r="D30" s="29"/>
      <c r="E30" s="29"/>
      <c r="F30" s="29"/>
      <c r="G30" s="29"/>
      <c r="H30" s="22" t="str">
        <f aca="false">IF(G30="","",IF(G30&gt;=4,"円満退職",IF(G30&gt;=2.5,"改善余地あり","重大な組織課題の可能性")))</f>
        <v/>
      </c>
      <c r="I30" s="29"/>
      <c r="J30" s="29"/>
      <c r="K30" s="29"/>
      <c r="L30" s="6"/>
      <c r="M30" s="6"/>
      <c r="N30" s="6"/>
      <c r="O30" s="6"/>
    </row>
    <row r="31" customFormat="false" ht="15" hidden="false" customHeight="false" outlineLevel="0" collapsed="false">
      <c r="A31" s="16" t="str">
        <f aca="false">IF(B31="","",ROW()-4)</f>
        <v/>
      </c>
      <c r="B31" s="28"/>
      <c r="C31" s="29"/>
      <c r="D31" s="29"/>
      <c r="E31" s="29"/>
      <c r="F31" s="29"/>
      <c r="G31" s="29"/>
      <c r="H31" s="22" t="str">
        <f aca="false">IF(G31="","",IF(G31&gt;=4,"円満退職",IF(G31&gt;=2.5,"改善余地あり","重大な組織課題の可能性")))</f>
        <v/>
      </c>
      <c r="I31" s="29"/>
      <c r="J31" s="29"/>
      <c r="K31" s="29"/>
      <c r="L31" s="6"/>
      <c r="M31" s="6"/>
      <c r="N31" s="6"/>
      <c r="O31" s="6"/>
    </row>
    <row r="32" customFormat="false" ht="15" hidden="false" customHeight="false" outlineLevel="0" collapsed="false">
      <c r="A32" s="16" t="str">
        <f aca="false">IF(B32="","",ROW()-4)</f>
        <v/>
      </c>
      <c r="B32" s="28"/>
      <c r="C32" s="29"/>
      <c r="D32" s="29"/>
      <c r="E32" s="29"/>
      <c r="F32" s="29"/>
      <c r="G32" s="29"/>
      <c r="H32" s="22" t="str">
        <f aca="false">IF(G32="","",IF(G32&gt;=4,"円満退職",IF(G32&gt;=2.5,"改善余地あり","重大な組織課題の可能性")))</f>
        <v/>
      </c>
      <c r="I32" s="29"/>
      <c r="J32" s="29"/>
      <c r="K32" s="29"/>
      <c r="L32" s="6"/>
      <c r="M32" s="6"/>
      <c r="N32" s="6"/>
      <c r="O32" s="6"/>
    </row>
    <row r="33" customFormat="false" ht="15" hidden="false" customHeight="false" outlineLevel="0" collapsed="false">
      <c r="A33" s="16" t="str">
        <f aca="false">IF(B33="","",ROW()-4)</f>
        <v/>
      </c>
      <c r="B33" s="28"/>
      <c r="C33" s="29"/>
      <c r="D33" s="29"/>
      <c r="E33" s="29"/>
      <c r="F33" s="29"/>
      <c r="G33" s="29"/>
      <c r="H33" s="22" t="str">
        <f aca="false">IF(G33="","",IF(G33&gt;=4,"円満退職",IF(G33&gt;=2.5,"改善余地あり","重大な組織課題の可能性")))</f>
        <v/>
      </c>
      <c r="I33" s="29"/>
      <c r="J33" s="29"/>
      <c r="K33" s="29"/>
      <c r="L33" s="6"/>
      <c r="M33" s="6"/>
      <c r="N33" s="6"/>
      <c r="O33" s="6"/>
    </row>
    <row r="34" customFormat="false" ht="15" hidden="false" customHeight="false" outlineLevel="0" collapsed="false">
      <c r="A34" s="16" t="str">
        <f aca="false">IF(B34="","",ROW()-4)</f>
        <v/>
      </c>
      <c r="B34" s="28"/>
      <c r="C34" s="29"/>
      <c r="D34" s="29"/>
      <c r="E34" s="29"/>
      <c r="F34" s="29"/>
      <c r="G34" s="29"/>
      <c r="H34" s="22" t="str">
        <f aca="false">IF(G34="","",IF(G34&gt;=4,"円満退職",IF(G34&gt;=2.5,"改善余地あり","重大な組織課題の可能性")))</f>
        <v/>
      </c>
      <c r="I34" s="29"/>
      <c r="J34" s="29"/>
      <c r="K34" s="29"/>
      <c r="L34" s="6"/>
      <c r="M34" s="6"/>
      <c r="N34" s="6"/>
      <c r="O34" s="6"/>
    </row>
  </sheetData>
  <conditionalFormatting sqref="H5:H34">
    <cfRule type="cellIs" priority="2" operator="equal" aboveAverage="0" equalAverage="0" bottom="0" percent="0" rank="0" text="" dxfId="0">
      <formula>"重大な組織課題の可能性"</formula>
    </cfRule>
    <cfRule type="cellIs" priority="3" operator="equal" aboveAverage="0" equalAverage="0" bottom="0" percent="0" rank="0" text="" dxfId="2">
      <formula>"改善余地あり"</formula>
    </cfRule>
    <cfRule type="cellIs" priority="4" operator="equal" aboveAverage="0" equalAverage="0" bottom="0" percent="0" rank="0" text="" dxfId="1">
      <formula>"円満退職"</formula>
    </cfRule>
  </conditionalFormatting>
  <dataValidations count="3">
    <dataValidation allowBlank="true" errorStyle="stop" operator="between" showDropDown="false" showErrorMessage="false" showInputMessage="false" sqref="F5:F34" type="list">
      <formula1>マスタ!$A$2:$A$10</formula1>
      <formula2>0</formula2>
    </dataValidation>
    <dataValidation allowBlank="true" errorStyle="stop" operator="between" showDropDown="false" showErrorMessage="false" showInputMessage="false" sqref="J5:J34" type="list">
      <formula1>マスタ!$C$2:$C$4</formula1>
      <formula2>0</formula2>
    </dataValidation>
    <dataValidation allowBlank="true" errorStyle="stop" operator="between" showDropDown="false" showErrorMessage="false" showInputMessage="false" sqref="I5:I34" type="list">
      <formula1>マスタ!$D$2:$D$4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8"/>
    <col collapsed="false" customWidth="true" hidden="false" outlineLevel="0" max="3" min="3" style="0" width="9"/>
    <col collapsed="false" customWidth="true" hidden="false" outlineLevel="0" max="4" min="4" style="0" width="13"/>
    <col collapsed="false" customWidth="true" hidden="false" outlineLevel="0" max="6" min="6" style="0" width="30"/>
    <col collapsed="false" customWidth="true" hidden="false" outlineLevel="0" max="7" min="7" style="0" width="10"/>
  </cols>
  <sheetData>
    <row r="1" customFormat="false" ht="21.6" hidden="false" customHeight="false" outlineLevel="0" collapsed="false">
      <c r="A1" s="8" t="s">
        <v>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15" hidden="false" customHeight="fals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false" ht="15" hidden="false" customHeight="false" outlineLevel="0" collapsed="false">
      <c r="A3" s="30" t="s">
        <v>83</v>
      </c>
      <c r="B3" s="6"/>
      <c r="C3" s="6"/>
      <c r="D3" s="6"/>
      <c r="E3" s="6"/>
      <c r="F3" s="30" t="s">
        <v>84</v>
      </c>
      <c r="G3" s="6"/>
      <c r="H3" s="6"/>
      <c r="I3" s="6"/>
      <c r="J3" s="6"/>
      <c r="K3" s="6"/>
      <c r="L3" s="6"/>
      <c r="M3" s="6"/>
      <c r="N3" s="6"/>
      <c r="O3" s="6"/>
    </row>
    <row r="4" customFormat="false" ht="15" hidden="false" customHeight="false" outlineLevel="0" collapsed="false">
      <c r="A4" s="14" t="s">
        <v>85</v>
      </c>
      <c r="B4" s="14" t="s">
        <v>86</v>
      </c>
      <c r="C4" s="14" t="s">
        <v>87</v>
      </c>
      <c r="D4" s="14" t="s">
        <v>88</v>
      </c>
      <c r="E4" s="6"/>
      <c r="F4" s="21" t="s">
        <v>89</v>
      </c>
      <c r="G4" s="31" t="n">
        <f aca="false">COUNTIF(面談台帳!$B$5:$B$34,"&lt;&gt;")</f>
        <v>1</v>
      </c>
      <c r="H4" s="6"/>
      <c r="I4" s="6"/>
      <c r="J4" s="6"/>
      <c r="K4" s="6"/>
      <c r="L4" s="6"/>
      <c r="M4" s="6"/>
      <c r="N4" s="6"/>
      <c r="O4" s="6"/>
    </row>
    <row r="5" customFormat="false" ht="17.15" hidden="false" customHeight="false" outlineLevel="0" collapsed="false">
      <c r="A5" s="21" t="s">
        <v>21</v>
      </c>
      <c r="B5" s="16" t="n">
        <f aca="false">COUNTIF(面談台帳!$F$5:$F$34,A5)</f>
        <v>0</v>
      </c>
      <c r="C5" s="32" t="n">
        <f aca="false">IFERROR(B5/SUM($B$5:$B$13),0)</f>
        <v>0</v>
      </c>
      <c r="D5" s="22" t="str">
        <f aca="false">IF(AND(SUM($B$5:$B$13)&gt;=3,C5&gt;=0.4),"要注意:集中","")</f>
        <v/>
      </c>
      <c r="E5" s="6"/>
      <c r="F5" s="21" t="s">
        <v>90</v>
      </c>
      <c r="G5" s="31" t="n">
        <f aca="false">IFERROR(ROUND(AVERAGEIF(面談台帳!$G$5:$G$34,"&lt;&gt;"),2),"-")</f>
        <v>2.3</v>
      </c>
      <c r="H5" s="6"/>
      <c r="I5" s="6"/>
      <c r="J5" s="6"/>
      <c r="K5" s="6"/>
      <c r="L5" s="6"/>
      <c r="M5" s="6"/>
      <c r="N5" s="6"/>
      <c r="O5" s="6"/>
    </row>
    <row r="6" customFormat="false" ht="15" hidden="false" customHeight="false" outlineLevel="0" collapsed="false">
      <c r="A6" s="21" t="s">
        <v>24</v>
      </c>
      <c r="B6" s="16" t="n">
        <f aca="false">COUNTIF(面談台帳!$F$5:$F$34,A6)</f>
        <v>0</v>
      </c>
      <c r="C6" s="32" t="n">
        <f aca="false">IFERROR(B6/SUM($B$5:$B$13),0)</f>
        <v>0</v>
      </c>
      <c r="D6" s="22" t="str">
        <f aca="false">IF(AND(SUM($B$5:$B$13)&gt;=3,C6&gt;=0.4),"要注意:集中","")</f>
        <v/>
      </c>
      <c r="E6" s="6"/>
      <c r="F6" s="21" t="s">
        <v>91</v>
      </c>
      <c r="G6" s="31" t="n">
        <f aca="false">COUNTIF(面談台帳!$H$5:$H$34,"重大な組織課題の可能性")</f>
        <v>1</v>
      </c>
      <c r="H6" s="6"/>
      <c r="I6" s="6"/>
      <c r="J6" s="6"/>
      <c r="K6" s="6"/>
      <c r="L6" s="6"/>
      <c r="M6" s="6"/>
      <c r="N6" s="6"/>
      <c r="O6" s="6"/>
    </row>
    <row r="7" customFormat="false" ht="15" hidden="false" customHeight="false" outlineLevel="0" collapsed="false">
      <c r="A7" s="21" t="s">
        <v>27</v>
      </c>
      <c r="B7" s="16" t="n">
        <f aca="false">COUNTIF(面談台帳!$F$5:$F$34,A7)</f>
        <v>1</v>
      </c>
      <c r="C7" s="32" t="n">
        <f aca="false">IFERROR(B7/SUM($B$5:$B$13),0)</f>
        <v>1</v>
      </c>
      <c r="D7" s="22" t="str">
        <f aca="false">IF(AND(SUM($B$5:$B$13)&gt;=3,C7&gt;=0.4),"要注意:集中","")</f>
        <v/>
      </c>
      <c r="E7" s="6"/>
      <c r="F7" s="21" t="s">
        <v>92</v>
      </c>
      <c r="G7" s="31" t="n">
        <f aca="false">COUNTIF(面談台帳!$I$5:$I$34,"高")</f>
        <v>1</v>
      </c>
      <c r="H7" s="6"/>
      <c r="I7" s="6"/>
      <c r="J7" s="6"/>
      <c r="K7" s="6"/>
      <c r="L7" s="6"/>
      <c r="M7" s="6"/>
      <c r="N7" s="6"/>
      <c r="O7" s="6"/>
    </row>
    <row r="8" customFormat="false" ht="15" hidden="false" customHeight="false" outlineLevel="0" collapsed="false">
      <c r="A8" s="21" t="s">
        <v>30</v>
      </c>
      <c r="B8" s="16" t="n">
        <f aca="false">COUNTIF(面談台帳!$F$5:$F$34,A8)</f>
        <v>0</v>
      </c>
      <c r="C8" s="32" t="n">
        <f aca="false">IFERROR(B8/SUM($B$5:$B$13),0)</f>
        <v>0</v>
      </c>
      <c r="D8" s="22" t="str">
        <f aca="false">IF(AND(SUM($B$5:$B$13)&gt;=3,C8&gt;=0.4),"要注意:集中","")</f>
        <v/>
      </c>
      <c r="E8" s="6"/>
      <c r="F8" s="21" t="s">
        <v>93</v>
      </c>
      <c r="G8" s="33" t="n">
        <f aca="false">IFERROR((COUNTIF(面談台帳!$J$5:$J$34,"あり")+COUNTIF(面談台帳!$J$5:$J$34,"条件付きであり"))/COUNTIF(面談台帳!$J$5:$J$34,"&lt;&gt;"),"-")</f>
        <v>0</v>
      </c>
      <c r="H8" s="6"/>
      <c r="I8" s="6"/>
      <c r="J8" s="6"/>
      <c r="K8" s="6"/>
      <c r="L8" s="6"/>
      <c r="M8" s="6"/>
      <c r="N8" s="6"/>
      <c r="O8" s="6"/>
    </row>
    <row r="9" customFormat="false" ht="15" hidden="false" customHeight="false" outlineLevel="0" collapsed="false">
      <c r="A9" s="21" t="s">
        <v>31</v>
      </c>
      <c r="B9" s="16" t="n">
        <f aca="false">COUNTIF(面談台帳!$F$5:$F$34,A9)</f>
        <v>0</v>
      </c>
      <c r="C9" s="32" t="n">
        <f aca="false">IFERROR(B9/SUM($B$5:$B$13),0)</f>
        <v>0</v>
      </c>
      <c r="D9" s="22" t="str">
        <f aca="false">IF(AND(SUM($B$5:$B$13)&gt;=3,C9&gt;=0.4),"要注意:集中","")</f>
        <v/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15" hidden="false" customHeight="false" outlineLevel="0" collapsed="false">
      <c r="A10" s="21" t="s">
        <v>32</v>
      </c>
      <c r="B10" s="16" t="n">
        <f aca="false">COUNTIF(面談台帳!$F$5:$F$34,A10)</f>
        <v>0</v>
      </c>
      <c r="C10" s="32" t="n">
        <f aca="false">IFERROR(B10/SUM($B$5:$B$13),0)</f>
        <v>0</v>
      </c>
      <c r="D10" s="22" t="str">
        <f aca="false">IF(AND(SUM($B$5:$B$13)&gt;=3,C10&gt;=0.4),"要注意:集中","")</f>
        <v/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customFormat="false" ht="15" hidden="false" customHeight="false" outlineLevel="0" collapsed="false">
      <c r="A11" s="21" t="s">
        <v>33</v>
      </c>
      <c r="B11" s="16" t="n">
        <f aca="false">COUNTIF(面談台帳!$F$5:$F$34,A11)</f>
        <v>0</v>
      </c>
      <c r="C11" s="32" t="n">
        <f aca="false">IFERROR(B11/SUM($B$5:$B$13),0)</f>
        <v>0</v>
      </c>
      <c r="D11" s="22" t="str">
        <f aca="false">IF(AND(SUM($B$5:$B$13)&gt;=3,C11&gt;=0.4),"要注意:集中","")</f>
        <v/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customFormat="false" ht="15" hidden="false" customHeight="false" outlineLevel="0" collapsed="false">
      <c r="A12" s="21" t="s">
        <v>34</v>
      </c>
      <c r="B12" s="16" t="n">
        <f aca="false">COUNTIF(面談台帳!$F$5:$F$34,A12)</f>
        <v>0</v>
      </c>
      <c r="C12" s="32" t="n">
        <f aca="false">IFERROR(B12/SUM($B$5:$B$13),0)</f>
        <v>0</v>
      </c>
      <c r="D12" s="22" t="str">
        <f aca="false">IF(AND(SUM($B$5:$B$13)&gt;=3,C12&gt;=0.4),"要注意:集中","")</f>
        <v/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customFormat="false" ht="15" hidden="false" customHeight="false" outlineLevel="0" collapsed="false">
      <c r="A13" s="21" t="s">
        <v>35</v>
      </c>
      <c r="B13" s="16" t="n">
        <f aca="false">COUNTIF(面談台帳!$F$5:$F$34,A13)</f>
        <v>0</v>
      </c>
      <c r="C13" s="32" t="n">
        <f aca="false">IFERROR(B13/SUM($B$5:$B$13),0)</f>
        <v>0</v>
      </c>
      <c r="D13" s="22" t="str">
        <f aca="false">IF(AND(SUM($B$5:$B$13)&gt;=3,C13&gt;=0.4),"要注意:集中","")</f>
        <v/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</sheetData>
  <conditionalFormatting sqref="D5:D13">
    <cfRule type="cellIs" priority="2" operator="equal" aboveAverage="0" equalAverage="0" bottom="0" percent="0" rank="0" text="" dxfId="0">
      <formula>"要注意:集中"</formula>
    </cfRule>
  </conditionalFormatting>
  <conditionalFormatting sqref="G6:G7">
    <cfRule type="cellIs" priority="3" operator="greaterThan" aboveAverage="0" equalAverage="0" bottom="0" percent="0" rank="0" text="" dxfId="0">
      <formula>0</formula>
    </cfRule>
    <cfRule type="cellIs" priority="4" operator="equal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0"/>
    <col collapsed="false" customWidth="true" hidden="false" outlineLevel="0" max="2" min="2" style="0" width="12"/>
    <col collapsed="false" customWidth="true" hidden="false" outlineLevel="0" max="3" min="3" style="0" width="60"/>
  </cols>
  <sheetData>
    <row r="1" customFormat="false" ht="21.6" hidden="false" customHeight="false" outlineLevel="0" collapsed="false">
      <c r="A1" s="8" t="s">
        <v>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15" hidden="false" customHeight="false" outlineLevel="0" collapsed="false">
      <c r="A2" s="9" t="s">
        <v>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false" ht="15" hidden="false" customHeight="fals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customFormat="false" ht="17.15" hidden="false" customHeight="false" outlineLevel="0" collapsed="false">
      <c r="A4" s="14" t="s">
        <v>96</v>
      </c>
      <c r="B4" s="14" t="s">
        <v>97</v>
      </c>
      <c r="C4" s="14" t="s">
        <v>98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customFormat="false" ht="17.15" hidden="false" customHeight="false" outlineLevel="0" collapsed="false">
      <c r="A5" s="34" t="s">
        <v>99</v>
      </c>
      <c r="B5" s="34" t="s">
        <v>100</v>
      </c>
      <c r="C5" s="3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7.15" hidden="false" customHeight="false" outlineLevel="0" collapsed="false">
      <c r="A6" s="34" t="s">
        <v>101</v>
      </c>
      <c r="B6" s="34" t="s">
        <v>100</v>
      </c>
      <c r="C6" s="34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7.15" hidden="false" customHeight="false" outlineLevel="0" collapsed="false">
      <c r="A7" s="34" t="s">
        <v>102</v>
      </c>
      <c r="B7" s="34" t="s">
        <v>100</v>
      </c>
      <c r="C7" s="34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customFormat="false" ht="48.5" hidden="false" customHeight="false" outlineLevel="0" collapsed="false">
      <c r="A8" s="34" t="s">
        <v>103</v>
      </c>
      <c r="B8" s="34" t="s">
        <v>104</v>
      </c>
      <c r="C8" s="34" t="s">
        <v>105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customFormat="false" ht="30.55" hidden="false" customHeight="false" outlineLevel="0" collapsed="false">
      <c r="A9" s="34" t="s">
        <v>106</v>
      </c>
      <c r="B9" s="34" t="s">
        <v>107</v>
      </c>
      <c r="C9" s="3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customFormat="false" ht="30.55" hidden="false" customHeight="false" outlineLevel="0" collapsed="false">
      <c r="A10" s="34" t="s">
        <v>108</v>
      </c>
      <c r="B10" s="34" t="s">
        <v>107</v>
      </c>
      <c r="C10" s="34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customFormat="false" ht="30.55" hidden="false" customHeight="false" outlineLevel="0" collapsed="false">
      <c r="A11" s="34" t="s">
        <v>109</v>
      </c>
      <c r="B11" s="34" t="s">
        <v>107</v>
      </c>
      <c r="C11" s="34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customFormat="false" ht="30.55" hidden="false" customHeight="false" outlineLevel="0" collapsed="false">
      <c r="A12" s="34" t="s">
        <v>110</v>
      </c>
      <c r="B12" s="34" t="s">
        <v>107</v>
      </c>
      <c r="C12" s="3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customFormat="false" ht="30.55" hidden="false" customHeight="false" outlineLevel="0" collapsed="false">
      <c r="A13" s="34" t="s">
        <v>111</v>
      </c>
      <c r="B13" s="34" t="s">
        <v>107</v>
      </c>
      <c r="C13" s="3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customFormat="false" ht="30.55" hidden="false" customHeight="false" outlineLevel="0" collapsed="false">
      <c r="A14" s="34" t="s">
        <v>112</v>
      </c>
      <c r="B14" s="34" t="s">
        <v>107</v>
      </c>
      <c r="C14" s="3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customFormat="false" ht="17.15" hidden="false" customHeight="false" outlineLevel="0" collapsed="false">
      <c r="A15" s="34" t="s">
        <v>113</v>
      </c>
      <c r="B15" s="34" t="s">
        <v>104</v>
      </c>
      <c r="C15" s="34" t="s">
        <v>114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customFormat="false" ht="17.15" hidden="false" customHeight="false" outlineLevel="0" collapsed="false">
      <c r="A16" s="34" t="s">
        <v>115</v>
      </c>
      <c r="B16" s="34" t="s">
        <v>100</v>
      </c>
      <c r="C16" s="3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customFormat="false" ht="17.15" hidden="false" customHeight="false" outlineLevel="0" collapsed="false">
      <c r="A18" s="5" t="s">
        <v>116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customFormat="false" ht="17.15" hidden="false" customHeight="false" outlineLevel="0" collapsed="false">
      <c r="A19" s="6" t="s">
        <v>117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customFormat="false" ht="17.15" hidden="false" customHeight="false" outlineLevel="0" collapsed="false">
      <c r="A20" s="6" t="s">
        <v>118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customFormat="false" ht="17.15" hidden="false" customHeight="false" outlineLevel="0" collapsed="false">
      <c r="A21" s="6" t="s">
        <v>119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customFormat="false" ht="17.15" hidden="false" customHeight="false" outlineLevel="0" collapsed="false">
      <c r="A22" s="6" t="s">
        <v>120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customFormat="false" ht="17.15" hidden="false" customHeight="false" outlineLevel="0" collapsed="false">
      <c r="A24" s="35" t="s">
        <v>121</v>
      </c>
    </row>
    <row r="25" customFormat="false" ht="15" hidden="false" customHeight="false" outlineLevel="0" collapsed="false">
      <c r="A25" s="36" t="s">
        <v>122</v>
      </c>
    </row>
    <row r="26" customFormat="false" ht="15" hidden="false" customHeight="false" outlineLevel="0" collapsed="false">
      <c r="A26" s="36" t="s">
        <v>123</v>
      </c>
    </row>
    <row r="27" customFormat="false" ht="15" hidden="false" customHeight="false" outlineLevel="0" collapsed="false">
      <c r="A27" s="36" t="s">
        <v>124</v>
      </c>
    </row>
    <row r="28" customFormat="false" ht="15" hidden="false" customHeight="false" outlineLevel="0" collapsed="false">
      <c r="A28" s="36" t="s">
        <v>125</v>
      </c>
    </row>
    <row r="29" customFormat="false" ht="15" hidden="false" customHeight="false" outlineLevel="0" collapsed="false">
      <c r="A29" s="36" t="s">
        <v>126</v>
      </c>
    </row>
    <row r="30" customFormat="false" ht="15" hidden="false" customHeight="false" outlineLevel="0" collapsed="false">
      <c r="A30" s="36" t="s">
        <v>127</v>
      </c>
    </row>
    <row r="31" customFormat="false" ht="15" hidden="false" customHeight="false" outlineLevel="0" collapsed="false">
      <c r="A31" s="36" t="s">
        <v>128</v>
      </c>
    </row>
    <row r="32" customFormat="false" ht="15" hidden="false" customHeight="false" outlineLevel="0" collapsed="false">
      <c r="A32" s="36" t="s">
        <v>129</v>
      </c>
    </row>
    <row r="33" customFormat="false" ht="15" hidden="false" customHeight="false" outlineLevel="0" collapsed="false">
      <c r="A33" s="36" t="s">
        <v>130</v>
      </c>
    </row>
    <row r="34" customFormat="false" ht="15" hidden="false" customHeight="false" outlineLevel="0" collapsed="false">
      <c r="A34" s="36" t="s">
        <v>131</v>
      </c>
    </row>
    <row r="35" customFormat="false" ht="15" hidden="false" customHeight="false" outlineLevel="0" collapsed="false">
      <c r="A35" s="36" t="s">
        <v>132</v>
      </c>
    </row>
    <row r="36" customFormat="false" ht="15" hidden="false" customHeight="false" outlineLevel="0" collapsed="false">
      <c r="A36" s="36" t="s">
        <v>133</v>
      </c>
    </row>
    <row r="37" customFormat="false" ht="15" hidden="false" customHeight="false" outlineLevel="0" collapsed="false">
      <c r="A37" s="36" t="s">
        <v>134</v>
      </c>
    </row>
    <row r="38" customFormat="false" ht="15" hidden="false" customHeight="false" outlineLevel="0" collapsed="false">
      <c r="A38" s="36" t="s">
        <v>135</v>
      </c>
    </row>
    <row r="39" customFormat="false" ht="15" hidden="false" customHeight="false" outlineLevel="0" collapsed="false">
      <c r="A39" s="36" t="s">
        <v>136</v>
      </c>
    </row>
    <row r="40" customFormat="false" ht="15" hidden="false" customHeight="false" outlineLevel="0" collapsed="false">
      <c r="A40" s="36" t="s">
        <v>137</v>
      </c>
    </row>
    <row r="41" customFormat="false" ht="15" hidden="false" customHeight="false" outlineLevel="0" collapsed="false">
      <c r="A41" s="36" t="s">
        <v>138</v>
      </c>
    </row>
    <row r="42" customFormat="false" ht="15" hidden="false" customHeight="false" outlineLevel="0" collapsed="false">
      <c r="A42" s="36" t="s">
        <v>139</v>
      </c>
    </row>
    <row r="43" customFormat="false" ht="15" hidden="false" customHeight="false" outlineLevel="0" collapsed="false">
      <c r="A43" s="36" t="s">
        <v>140</v>
      </c>
    </row>
    <row r="44" customFormat="false" ht="15" hidden="false" customHeight="false" outlineLevel="0" collapsed="false">
      <c r="A44" s="36" t="s">
        <v>141</v>
      </c>
    </row>
    <row r="45" customFormat="false" ht="15" hidden="false" customHeight="false" outlineLevel="0" collapsed="false">
      <c r="A45" s="36" t="s">
        <v>142</v>
      </c>
    </row>
    <row r="46" customFormat="false" ht="15" hidden="false" customHeight="false" outlineLevel="0" collapsed="false">
      <c r="A46" s="36" t="s">
        <v>143</v>
      </c>
    </row>
    <row r="47" customFormat="false" ht="15" hidden="false" customHeight="false" outlineLevel="0" collapsed="false">
      <c r="A47" s="36" t="s">
        <v>144</v>
      </c>
    </row>
    <row r="48" customFormat="false" ht="15" hidden="false" customHeight="false" outlineLevel="0" collapsed="false">
      <c r="A48" s="36" t="s">
        <v>145</v>
      </c>
    </row>
    <row r="49" customFormat="false" ht="15" hidden="false" customHeight="false" outlineLevel="0" collapsed="false">
      <c r="A49" s="36" t="s">
        <v>146</v>
      </c>
    </row>
    <row r="50" customFormat="false" ht="15" hidden="false" customHeight="false" outlineLevel="0" collapsed="false">
      <c r="A50" s="36" t="s">
        <v>147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2026-07-14T01:08:22Z</dcterms:created>
  <dc:creator>openpyxl</dc:creator>
  <dc:description/>
  <dc:language>en-US</dc:language>
  <cp:lastModifiedBy/>
  <dcterms:modified xsi:type="dcterms:W3CDTF">2026-07-14T10:08:23Z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