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使い方" sheetId="1" state="visible" r:id="rId3"/>
    <sheet name="サーベイ結果入力" sheetId="2" state="visible" r:id="rId4"/>
    <sheet name="アクションプラン" sheetId="3" state="visible" r:id="rId5"/>
    <sheet name="ダッシュボード" sheetId="4" state="visible" r:id="rId6"/>
    <sheet name="Googleフォーム連携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<sst xmlns="http://schemas.openxmlformats.org/spreadsheetml/2006/main" count="94" uniqueCount="80">
  <si>
    <t xml:space="preserve">サーベイ結果対応アクションプランシート</t>
  </si>
  <si>
    <t xml:space="preserve">■ このツールでできること</t>
  </si>
  <si>
    <r>
      <rPr>
        <sz val="10"/>
        <color rgb="FF000000"/>
        <rFont val="Noto Sans CJK SC"/>
        <family val="2"/>
      </rPr>
      <t xml:space="preserve">従業員サーベイの結果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カテゴリ別スコア</t>
    </r>
    <r>
      <rPr>
        <sz val="10"/>
        <color rgb="FF000000"/>
        <rFont val="Meiryo UI"/>
        <family val="0"/>
        <charset val="1"/>
      </rPr>
      <t xml:space="preserve">)</t>
    </r>
    <r>
      <rPr>
        <sz val="10"/>
        <color rgb="FF000000"/>
        <rFont val="Noto Sans CJK SC"/>
        <family val="2"/>
      </rPr>
      <t xml:space="preserve">を入力するだけで、優先度判定・前回比の悪化検知・アクションプランの進捗管理・期限超過警告までを自動化します。</t>
    </r>
  </si>
  <si>
    <r>
      <rPr>
        <b val="true"/>
        <sz val="11"/>
        <color rgb="FF2E4A66"/>
        <rFont val="Noto Sans CJK SC"/>
        <family val="2"/>
      </rPr>
      <t xml:space="preserve">■ 使い方</t>
    </r>
    <r>
      <rPr>
        <b val="true"/>
        <sz val="11"/>
        <color rgb="FF2E4A66"/>
        <rFont val="Meiryo UI"/>
        <family val="0"/>
        <charset val="1"/>
      </rPr>
      <t xml:space="preserve">(3</t>
    </r>
    <r>
      <rPr>
        <b val="true"/>
        <sz val="11"/>
        <color rgb="FF2E4A66"/>
        <rFont val="Noto Sans CJK SC"/>
        <family val="2"/>
      </rPr>
      <t xml:space="preserve">ステップ</t>
    </r>
    <r>
      <rPr>
        <b val="true"/>
        <sz val="11"/>
        <color rgb="FF2E4A66"/>
        <rFont val="Meiryo UI"/>
        <family val="0"/>
        <charset val="1"/>
      </rPr>
      <t xml:space="preserve">)</t>
    </r>
  </si>
  <si>
    <r>
      <rPr>
        <sz val="10"/>
        <color rgb="FF000000"/>
        <rFont val="Meiryo UI"/>
        <family val="0"/>
        <charset val="1"/>
      </rPr>
      <t xml:space="preserve">STEP1: </t>
    </r>
    <r>
      <rPr>
        <sz val="10"/>
        <color rgb="FF000000"/>
        <rFont val="Noto Sans CJK SC"/>
        <family val="2"/>
      </rPr>
      <t xml:space="preserve">「サーベイ結果入力」シートに、カテゴリごとの今回スコア・前回スコア・回答数を入力する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青字セルのみ入力</t>
    </r>
    <r>
      <rPr>
        <sz val="10"/>
        <color rgb="FF000000"/>
        <rFont val="Meiryo UI"/>
        <family val="0"/>
        <charset val="1"/>
      </rPr>
      <t xml:space="preserve">)</t>
    </r>
  </si>
  <si>
    <r>
      <rPr>
        <sz val="10"/>
        <color rgb="FF000000"/>
        <rFont val="Noto Sans CJK SC"/>
        <family val="2"/>
      </rPr>
      <t xml:space="preserve">→ 前回比・全体平均との差・優先度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最優先</t>
    </r>
    <r>
      <rPr>
        <sz val="10"/>
        <color rgb="FF000000"/>
        <rFont val="Meiryo UI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要対応</t>
    </r>
    <r>
      <rPr>
        <sz val="10"/>
        <color rgb="FF000000"/>
        <rFont val="Meiryo UI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注意</t>
    </r>
    <r>
      <rPr>
        <sz val="10"/>
        <color rgb="FF000000"/>
        <rFont val="Meiryo UI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良好</t>
    </r>
    <r>
      <rPr>
        <sz val="10"/>
        <color rgb="FF000000"/>
        <rFont val="Meiryo UI"/>
        <family val="0"/>
        <charset val="1"/>
      </rPr>
      <t xml:space="preserve">)</t>
    </r>
    <r>
      <rPr>
        <sz val="10"/>
        <color rgb="FF000000"/>
        <rFont val="Noto Sans CJK SC"/>
        <family val="2"/>
      </rPr>
      <t xml:space="preserve">が自動判定されます</t>
    </r>
  </si>
  <si>
    <r>
      <rPr>
        <sz val="10"/>
        <color rgb="FF000000"/>
        <rFont val="Meiryo UI"/>
        <family val="0"/>
        <charset val="1"/>
      </rPr>
      <t xml:space="preserve">STEP2: </t>
    </r>
    <r>
      <rPr>
        <sz val="10"/>
        <color rgb="FF000000"/>
        <rFont val="Noto Sans CJK SC"/>
        <family val="2"/>
      </rPr>
      <t xml:space="preserve">「アクションプラン」シートで、低スコア項目ごとに具体的アクション・担当者・期限・状況を入力する</t>
    </r>
  </si>
  <si>
    <t xml:space="preserve">→ 残日数のカウントダウンと期限超過警告が自動表示されます</t>
  </si>
  <si>
    <r>
      <rPr>
        <sz val="10"/>
        <color rgb="FF000000"/>
        <rFont val="Meiryo UI"/>
        <family val="0"/>
        <charset val="1"/>
      </rPr>
      <t xml:space="preserve">STEP3: </t>
    </r>
    <r>
      <rPr>
        <sz val="10"/>
        <color rgb="FF000000"/>
        <rFont val="Noto Sans CJK SC"/>
        <family val="2"/>
      </rPr>
      <t xml:space="preserve">「ダッシュボード」シートで、優先度の分布・アクション進捗率・期限超過件数・スコア比較グラフを確認する</t>
    </r>
  </si>
  <si>
    <t xml:space="preserve">■ 凡例</t>
  </si>
  <si>
    <r>
      <rPr>
        <sz val="10"/>
        <color rgb="FF000000"/>
        <rFont val="Noto Sans CJK SC"/>
        <family val="2"/>
      </rPr>
      <t xml:space="preserve">青字セル </t>
    </r>
    <r>
      <rPr>
        <sz val="10"/>
        <color rgb="FF000000"/>
        <rFont val="Meiryo UI"/>
        <family val="0"/>
        <charset val="1"/>
      </rPr>
      <t xml:space="preserve">= </t>
    </r>
    <r>
      <rPr>
        <sz val="10"/>
        <color rgb="FF000000"/>
        <rFont val="Noto Sans CJK SC"/>
        <family val="2"/>
      </rPr>
      <t xml:space="preserve">入力欄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それ以外のセルは数式のため編集不要</t>
    </r>
    <r>
      <rPr>
        <sz val="10"/>
        <color rgb="FF000000"/>
        <rFont val="Meiryo UI"/>
        <family val="0"/>
        <charset val="1"/>
      </rPr>
      <t xml:space="preserve">) / </t>
    </r>
    <r>
      <rPr>
        <sz val="10"/>
        <color rgb="FF000000"/>
        <rFont val="Noto Sans CJK SC"/>
        <family val="2"/>
      </rPr>
      <t xml:space="preserve">緑 </t>
    </r>
    <r>
      <rPr>
        <sz val="10"/>
        <color rgb="FF000000"/>
        <rFont val="Meiryo UI"/>
        <family val="0"/>
        <charset val="1"/>
      </rPr>
      <t xml:space="preserve">= </t>
    </r>
    <r>
      <rPr>
        <sz val="10"/>
        <color rgb="FF000000"/>
        <rFont val="Noto Sans CJK SC"/>
        <family val="2"/>
      </rPr>
      <t xml:space="preserve">良好・完了 </t>
    </r>
    <r>
      <rPr>
        <sz val="10"/>
        <color rgb="FF000000"/>
        <rFont val="Meiryo UI"/>
        <family val="0"/>
        <charset val="1"/>
      </rPr>
      <t xml:space="preserve">/ </t>
    </r>
    <r>
      <rPr>
        <sz val="10"/>
        <color rgb="FF000000"/>
        <rFont val="Noto Sans CJK SC"/>
        <family val="2"/>
      </rPr>
      <t xml:space="preserve">橙 </t>
    </r>
    <r>
      <rPr>
        <sz val="10"/>
        <color rgb="FF000000"/>
        <rFont val="Meiryo UI"/>
        <family val="0"/>
        <charset val="1"/>
      </rPr>
      <t xml:space="preserve">= </t>
    </r>
    <r>
      <rPr>
        <sz val="10"/>
        <color rgb="FF000000"/>
        <rFont val="Noto Sans CJK SC"/>
        <family val="2"/>
      </rPr>
      <t xml:space="preserve">注意 </t>
    </r>
    <r>
      <rPr>
        <sz val="10"/>
        <color rgb="FF000000"/>
        <rFont val="Meiryo UI"/>
        <family val="0"/>
        <charset val="1"/>
      </rPr>
      <t xml:space="preserve">/ </t>
    </r>
    <r>
      <rPr>
        <sz val="10"/>
        <color rgb="FF000000"/>
        <rFont val="Noto Sans CJK SC"/>
        <family val="2"/>
      </rPr>
      <t xml:space="preserve">赤 </t>
    </r>
    <r>
      <rPr>
        <sz val="10"/>
        <color rgb="FF000000"/>
        <rFont val="Meiryo UI"/>
        <family val="0"/>
        <charset val="1"/>
      </rPr>
      <t xml:space="preserve">= </t>
    </r>
    <r>
      <rPr>
        <sz val="10"/>
        <color rgb="FF000000"/>
        <rFont val="Noto Sans CJK SC"/>
        <family val="2"/>
      </rPr>
      <t xml:space="preserve">警告・最優先</t>
    </r>
  </si>
  <si>
    <r>
      <rPr>
        <b val="true"/>
        <sz val="11"/>
        <color rgb="FF2E4A66"/>
        <rFont val="Meiryo UI"/>
        <family val="0"/>
        <charset val="1"/>
      </rPr>
      <t xml:space="preserve">■ Google</t>
    </r>
    <r>
      <rPr>
        <b val="true"/>
        <sz val="11"/>
        <color rgb="FF2E4A66"/>
        <rFont val="Noto Sans CJK SC"/>
        <family val="2"/>
      </rPr>
      <t xml:space="preserve">フォーム連携</t>
    </r>
  </si>
  <si>
    <r>
      <rPr>
        <sz val="10"/>
        <color rgb="FF000000"/>
        <rFont val="Noto Sans CJK SC"/>
        <family val="2"/>
      </rPr>
      <t xml:space="preserve">「</t>
    </r>
    <r>
      <rPr>
        <sz val="10"/>
        <color rgb="FF000000"/>
        <rFont val="Meiryo UI"/>
        <family val="0"/>
        <charset val="1"/>
      </rPr>
      <t xml:space="preserve">Google</t>
    </r>
    <r>
      <rPr>
        <sz val="10"/>
        <color rgb="FF000000"/>
        <rFont val="Noto Sans CJK SC"/>
        <family val="2"/>
      </rPr>
      <t xml:space="preserve">フォーム連携」シートの手順で、サーベイ設問を</t>
    </r>
    <r>
      <rPr>
        <sz val="10"/>
        <color rgb="FF000000"/>
        <rFont val="Meiryo UI"/>
        <family val="0"/>
        <charset val="1"/>
      </rPr>
      <t xml:space="preserve">Google</t>
    </r>
    <r>
      <rPr>
        <sz val="10"/>
        <color rgb="FF000000"/>
        <rFont val="Noto Sans CJK SC"/>
        <family val="2"/>
      </rPr>
      <t xml:space="preserve">フォームとして自動生成できます</t>
    </r>
    <r>
      <rPr>
        <sz val="10"/>
        <color rgb="FF000000"/>
        <rFont val="Meiryo UI"/>
        <family val="0"/>
        <charset val="1"/>
      </rPr>
      <t xml:space="preserve">(Apps Script</t>
    </r>
    <r>
      <rPr>
        <sz val="10"/>
        <color rgb="FF000000"/>
        <rFont val="Noto Sans CJK SC"/>
        <family val="2"/>
      </rPr>
      <t xml:space="preserve">使用</t>
    </r>
    <r>
      <rPr>
        <sz val="10"/>
        <color rgb="FF000000"/>
        <rFont val="Meiryo UI"/>
        <family val="0"/>
        <charset val="1"/>
      </rPr>
      <t xml:space="preserve">)</t>
    </r>
    <r>
      <rPr>
        <sz val="10"/>
        <color rgb="FF000000"/>
        <rFont val="Noto Sans CJK SC"/>
        <family val="2"/>
      </rPr>
      <t xml:space="preserve">。</t>
    </r>
  </si>
  <si>
    <t xml:space="preserve">■ 免責</t>
  </si>
  <si>
    <t xml:space="preserve">本テンプレートは一般的な参考情報の提供を目的としており、法的助言を構成するものではありません。実際の制度運用にあたっては専門家にご相談ください。</t>
  </si>
  <si>
    <r>
      <rPr>
        <sz val="9"/>
        <color rgb="FF808080"/>
        <rFont val="Noto Sans CJK SC"/>
        <family val="2"/>
      </rPr>
      <t xml:space="preserve">出典</t>
    </r>
    <r>
      <rPr>
        <sz val="9"/>
        <color rgb="FF808080"/>
        <rFont val="Meiryo UI"/>
        <family val="0"/>
        <charset val="1"/>
      </rPr>
      <t xml:space="preserve">: </t>
    </r>
    <r>
      <rPr>
        <sz val="9"/>
        <color rgb="FF808080"/>
        <rFont val="Noto Sans CJK SC"/>
        <family val="2"/>
      </rPr>
      <t xml:space="preserve">ウラ人事 </t>
    </r>
    <r>
      <rPr>
        <sz val="9"/>
        <color rgb="FF808080"/>
        <rFont val="Meiryo UI"/>
        <family val="0"/>
        <charset val="1"/>
      </rPr>
      <t xml:space="preserve">https://ura-jinji.com/</t>
    </r>
  </si>
  <si>
    <r>
      <rPr>
        <b val="true"/>
        <sz val="12"/>
        <color rgb="FF2E4A66"/>
        <rFont val="Noto Sans CJK SC"/>
        <family val="2"/>
      </rPr>
      <t xml:space="preserve">サーベイ結果入力</t>
    </r>
    <r>
      <rPr>
        <b val="true"/>
        <sz val="12"/>
        <color rgb="FF2E4A66"/>
        <rFont val="Meiryo UI"/>
        <family val="0"/>
        <charset val="1"/>
      </rPr>
      <t xml:space="preserve">(</t>
    </r>
    <r>
      <rPr>
        <b val="true"/>
        <sz val="12"/>
        <color rgb="FF2E4A66"/>
        <rFont val="Noto Sans CJK SC"/>
        <family val="2"/>
      </rPr>
      <t xml:space="preserve">青字セルに入力 → 判定は自動</t>
    </r>
    <r>
      <rPr>
        <b val="true"/>
        <sz val="12"/>
        <color rgb="FF2E4A66"/>
        <rFont val="Meiryo UI"/>
        <family val="0"/>
        <charset val="1"/>
      </rPr>
      <t xml:space="preserve">)</t>
    </r>
  </si>
  <si>
    <r>
      <rPr>
        <sz val="9"/>
        <color rgb="FF808080"/>
        <rFont val="Noto Sans CJK SC"/>
        <family val="2"/>
      </rPr>
      <t xml:space="preserve">スコアは</t>
    </r>
    <r>
      <rPr>
        <sz val="9"/>
        <color rgb="FF808080"/>
        <rFont val="Meiryo UI"/>
        <family val="0"/>
        <charset val="1"/>
      </rPr>
      <t xml:space="preserve">5</t>
    </r>
    <r>
      <rPr>
        <sz val="9"/>
        <color rgb="FF808080"/>
        <rFont val="Noto Sans CJK SC"/>
        <family val="2"/>
      </rPr>
      <t xml:space="preserve">点満点</t>
    </r>
    <r>
      <rPr>
        <sz val="9"/>
        <color rgb="FF808080"/>
        <rFont val="Meiryo UI"/>
        <family val="0"/>
        <charset val="1"/>
      </rPr>
      <t xml:space="preserve">(1=</t>
    </r>
    <r>
      <rPr>
        <sz val="9"/>
        <color rgb="FF808080"/>
        <rFont val="Noto Sans CJK SC"/>
        <family val="2"/>
      </rPr>
      <t xml:space="preserve">低い〜</t>
    </r>
    <r>
      <rPr>
        <sz val="9"/>
        <color rgb="FF808080"/>
        <rFont val="Meiryo UI"/>
        <family val="0"/>
        <charset val="1"/>
      </rPr>
      <t xml:space="preserve">5=</t>
    </r>
    <r>
      <rPr>
        <sz val="9"/>
        <color rgb="FF808080"/>
        <rFont val="Noto Sans CJK SC"/>
        <family val="2"/>
      </rPr>
      <t xml:space="preserve">高い</t>
    </r>
    <r>
      <rPr>
        <sz val="9"/>
        <color rgb="FF808080"/>
        <rFont val="Meiryo UI"/>
        <family val="0"/>
        <charset val="1"/>
      </rPr>
      <t xml:space="preserve">)</t>
    </r>
    <r>
      <rPr>
        <sz val="9"/>
        <color rgb="FF808080"/>
        <rFont val="Noto Sans CJK SC"/>
        <family val="2"/>
      </rPr>
      <t xml:space="preserve">を想定。別スケールの場合は</t>
    </r>
    <r>
      <rPr>
        <sz val="9"/>
        <color rgb="FF808080"/>
        <rFont val="Meiryo UI"/>
        <family val="0"/>
        <charset val="1"/>
      </rPr>
      <t xml:space="preserve">5</t>
    </r>
    <r>
      <rPr>
        <sz val="9"/>
        <color rgb="FF808080"/>
        <rFont val="Noto Sans CJK SC"/>
        <family val="2"/>
      </rPr>
      <t xml:space="preserve">点満点に換算して入力してください。</t>
    </r>
  </si>
  <si>
    <t xml:space="preserve">No</t>
  </si>
  <si>
    <t xml:space="preserve">カテゴリ</t>
  </si>
  <si>
    <t xml:space="preserve">今回スコア</t>
  </si>
  <si>
    <t xml:space="preserve">前回スコア</t>
  </si>
  <si>
    <t xml:space="preserve">回答数</t>
  </si>
  <si>
    <t xml:space="preserve">前回比</t>
  </si>
  <si>
    <t xml:space="preserve">全体平均との差</t>
  </si>
  <si>
    <t xml:space="preserve">優先度判定</t>
  </si>
  <si>
    <t xml:space="preserve">判定の目安</t>
  </si>
  <si>
    <t xml:space="preserve">上司とのコミュニケーション</t>
  </si>
  <si>
    <t xml:space="preserve">評価の納得感</t>
  </si>
  <si>
    <t xml:space="preserve">ワークライフバランス</t>
  </si>
  <si>
    <t xml:space="preserve">成長機会</t>
  </si>
  <si>
    <t xml:space="preserve">会社の方向性への理解</t>
  </si>
  <si>
    <r>
      <rPr>
        <sz val="10"/>
        <color rgb="FF000000"/>
        <rFont val="Noto Sans CJK SC"/>
        <family val="2"/>
      </rPr>
      <t xml:space="preserve">その他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自由設定</t>
    </r>
    <r>
      <rPr>
        <sz val="10"/>
        <color rgb="FF000000"/>
        <rFont val="Meiryo UI"/>
        <family val="0"/>
        <charset val="1"/>
      </rPr>
      <t xml:space="preserve">)</t>
    </r>
  </si>
  <si>
    <t xml:space="preserve">全体平均</t>
  </si>
  <si>
    <t xml:space="preserve">回答数の目安</t>
  </si>
  <si>
    <r>
      <rPr>
        <b val="true"/>
        <sz val="12"/>
        <color rgb="FF2E4A66"/>
        <rFont val="Noto Sans CJK SC"/>
        <family val="2"/>
      </rPr>
      <t xml:space="preserve">アクションプラン</t>
    </r>
    <r>
      <rPr>
        <b val="true"/>
        <sz val="12"/>
        <color rgb="FF2E4A66"/>
        <rFont val="Meiryo UI"/>
        <family val="0"/>
        <charset val="1"/>
      </rPr>
      <t xml:space="preserve">(</t>
    </r>
    <r>
      <rPr>
        <b val="true"/>
        <sz val="12"/>
        <color rgb="FF2E4A66"/>
        <rFont val="Noto Sans CJK SC"/>
        <family val="2"/>
      </rPr>
      <t xml:space="preserve">低スコア項目 → 具体策・担当・期限を管理</t>
    </r>
    <r>
      <rPr>
        <b val="true"/>
        <sz val="12"/>
        <color rgb="FF2E4A66"/>
        <rFont val="Meiryo UI"/>
        <family val="0"/>
        <charset val="1"/>
      </rPr>
      <t xml:space="preserve">)</t>
    </r>
  </si>
  <si>
    <r>
      <rPr>
        <sz val="9"/>
        <color rgb="FF808080"/>
        <rFont val="Meiryo UI"/>
        <family val="0"/>
        <charset val="1"/>
      </rPr>
      <t xml:space="preserve">1</t>
    </r>
    <r>
      <rPr>
        <sz val="9"/>
        <color rgb="FF808080"/>
        <rFont val="Noto Sans CJK SC"/>
        <family val="2"/>
      </rPr>
      <t xml:space="preserve">行目はサンプルです。上書きして使ってください。期限を入れると残日数と超過警告が自動表示されます。</t>
    </r>
  </si>
  <si>
    <t xml:space="preserve">低スコア項目</t>
  </si>
  <si>
    <t xml:space="preserve">具体的アクション</t>
  </si>
  <si>
    <t xml:space="preserve">担当者</t>
  </si>
  <si>
    <t xml:space="preserve">期限</t>
  </si>
  <si>
    <t xml:space="preserve">状況</t>
  </si>
  <si>
    <t xml:space="preserve">残日数</t>
  </si>
  <si>
    <t xml:space="preserve">警告</t>
  </si>
  <si>
    <t xml:space="preserve">評価基準の説明会を全部門で実施し、評価者研修を四半期ごとに開催する</t>
  </si>
  <si>
    <t xml:space="preserve">人事部 田中</t>
  </si>
  <si>
    <t xml:space="preserve">進行中</t>
  </si>
  <si>
    <r>
      <rPr>
        <b val="true"/>
        <sz val="12"/>
        <color rgb="FF2E4A66"/>
        <rFont val="Noto Sans CJK SC"/>
        <family val="2"/>
      </rPr>
      <t xml:space="preserve">ダッシュボード</t>
    </r>
    <r>
      <rPr>
        <b val="true"/>
        <sz val="12"/>
        <color rgb="FF2E4A66"/>
        <rFont val="Meiryo UI"/>
        <family val="0"/>
        <charset val="1"/>
      </rPr>
      <t xml:space="preserve">(</t>
    </r>
    <r>
      <rPr>
        <b val="true"/>
        <sz val="12"/>
        <color rgb="FF2E4A66"/>
        <rFont val="Noto Sans CJK SC"/>
        <family val="2"/>
      </rPr>
      <t xml:space="preserve">全自動・入力不要</t>
    </r>
    <r>
      <rPr>
        <b val="true"/>
        <sz val="12"/>
        <color rgb="FF2E4A66"/>
        <rFont val="Meiryo UI"/>
        <family val="0"/>
        <charset val="1"/>
      </rPr>
      <t xml:space="preserve">)</t>
    </r>
  </si>
  <si>
    <t xml:space="preserve">■ サーベイ優先度の分布</t>
  </si>
  <si>
    <t xml:space="preserve">最優先</t>
  </si>
  <si>
    <t xml:space="preserve">要対応</t>
  </si>
  <si>
    <t xml:space="preserve">注意</t>
  </si>
  <si>
    <t xml:space="preserve">良好</t>
  </si>
  <si>
    <t xml:space="preserve">■ アクション進捗</t>
  </si>
  <si>
    <t xml:space="preserve">登録アクション数</t>
  </si>
  <si>
    <t xml:space="preserve">完了</t>
  </si>
  <si>
    <t xml:space="preserve">未着手</t>
  </si>
  <si>
    <t xml:space="preserve">期限超過件数</t>
  </si>
  <si>
    <t xml:space="preserve">完了率</t>
  </si>
  <si>
    <t xml:space="preserve">■ 総合判定</t>
  </si>
  <si>
    <t xml:space="preserve">組織対応ステータス</t>
  </si>
  <si>
    <r>
      <rPr>
        <b val="true"/>
        <sz val="12"/>
        <color rgb="FF2E4A66"/>
        <rFont val="Meiryo UI"/>
        <family val="0"/>
        <charset val="1"/>
      </rPr>
      <t xml:space="preserve">Google</t>
    </r>
    <r>
      <rPr>
        <b val="true"/>
        <sz val="12"/>
        <color rgb="FF2E4A66"/>
        <rFont val="Noto Sans CJK SC"/>
        <family val="2"/>
      </rPr>
      <t xml:space="preserve">フォーム連携</t>
    </r>
    <r>
      <rPr>
        <b val="true"/>
        <sz val="12"/>
        <color rgb="FF2E4A66"/>
        <rFont val="Meiryo UI"/>
        <family val="0"/>
        <charset val="1"/>
      </rPr>
      <t xml:space="preserve">(</t>
    </r>
    <r>
      <rPr>
        <b val="true"/>
        <sz val="12"/>
        <color rgb="FF2E4A66"/>
        <rFont val="Noto Sans CJK SC"/>
        <family val="2"/>
      </rPr>
      <t xml:space="preserve">サーベイを自動生成</t>
    </r>
    <r>
      <rPr>
        <b val="true"/>
        <sz val="12"/>
        <color rgb="FF2E4A66"/>
        <rFont val="Meiryo UI"/>
        <family val="0"/>
        <charset val="1"/>
      </rPr>
      <t xml:space="preserve">)</t>
    </r>
  </si>
  <si>
    <r>
      <rPr>
        <sz val="10"/>
        <color rgb="FF000000"/>
        <rFont val="Meiryo UI"/>
        <family val="0"/>
        <charset val="1"/>
      </rPr>
      <t xml:space="preserve">STEP1: </t>
    </r>
    <r>
      <rPr>
        <sz val="10"/>
        <color rgb="FF000000"/>
        <rFont val="Noto Sans CJK SC"/>
        <family val="2"/>
      </rPr>
      <t xml:space="preserve">下の設問リストを編集する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青字セル</t>
    </r>
    <r>
      <rPr>
        <sz val="10"/>
        <color rgb="FF000000"/>
        <rFont val="Meiryo UI"/>
        <family val="0"/>
        <charset val="1"/>
      </rPr>
      <t xml:space="preserve">)</t>
    </r>
    <r>
      <rPr>
        <sz val="10"/>
        <color rgb="FF000000"/>
        <rFont val="Noto Sans CJK SC"/>
        <family val="2"/>
      </rPr>
      <t xml:space="preserve">。行の追加も可能。</t>
    </r>
  </si>
  <si>
    <r>
      <rPr>
        <sz val="10"/>
        <color rgb="FF000000"/>
        <rFont val="Meiryo UI"/>
        <family val="0"/>
        <charset val="1"/>
      </rPr>
      <t xml:space="preserve">STEP2: Google</t>
    </r>
    <r>
      <rPr>
        <sz val="10"/>
        <color rgb="FF000000"/>
        <rFont val="Noto Sans CJK SC"/>
        <family val="2"/>
      </rPr>
      <t xml:space="preserve">スプレッドシートを新規作成し、下の設問リスト</t>
    </r>
    <r>
      <rPr>
        <sz val="10"/>
        <color rgb="FF000000"/>
        <rFont val="Meiryo UI"/>
        <family val="0"/>
        <charset val="1"/>
      </rPr>
      <t xml:space="preserve">(B9</t>
    </r>
    <r>
      <rPr>
        <sz val="10"/>
        <color rgb="FF000000"/>
        <rFont val="Noto Sans CJK SC"/>
        <family val="2"/>
      </rPr>
      <t xml:space="preserve">以降の</t>
    </r>
    <r>
      <rPr>
        <sz val="10"/>
        <color rgb="FF000000"/>
        <rFont val="Meiryo UI"/>
        <family val="0"/>
        <charset val="1"/>
      </rPr>
      <t xml:space="preserve">2</t>
    </r>
    <r>
      <rPr>
        <sz val="10"/>
        <color rgb="FF000000"/>
        <rFont val="Noto Sans CJK SC"/>
        <family val="2"/>
      </rPr>
      <t xml:space="preserve">列</t>
    </r>
    <r>
      <rPr>
        <sz val="10"/>
        <color rgb="FF000000"/>
        <rFont val="Meiryo UI"/>
        <family val="0"/>
        <charset val="1"/>
      </rPr>
      <t xml:space="preserve">)</t>
    </r>
    <r>
      <rPr>
        <sz val="10"/>
        <color rgb="FF000000"/>
        <rFont val="Noto Sans CJK SC"/>
        <family val="2"/>
      </rPr>
      <t xml:space="preserve">を貼り付ける。</t>
    </r>
  </si>
  <si>
    <r>
      <rPr>
        <sz val="10"/>
        <color rgb="FF000000"/>
        <rFont val="Meiryo UI"/>
        <family val="0"/>
        <charset val="1"/>
      </rPr>
      <t xml:space="preserve">STEP3: </t>
    </r>
    <r>
      <rPr>
        <sz val="10"/>
        <color rgb="FF000000"/>
        <rFont val="Noto Sans CJK SC"/>
        <family val="2"/>
      </rPr>
      <t xml:space="preserve">拡張機能 </t>
    </r>
    <r>
      <rPr>
        <sz val="10"/>
        <color rgb="FF000000"/>
        <rFont val="Meiryo UI"/>
        <family val="0"/>
        <charset val="1"/>
      </rPr>
      <t xml:space="preserve">&gt; Apps Script </t>
    </r>
    <r>
      <rPr>
        <sz val="10"/>
        <color rgb="FF000000"/>
        <rFont val="Noto Sans CJK SC"/>
        <family val="2"/>
      </rPr>
      <t xml:space="preserve">を開き、下のスクリプトを貼り付けて実行する</t>
    </r>
    <r>
      <rPr>
        <sz val="10"/>
        <color rgb="FF000000"/>
        <rFont val="Meiryo UI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初回は権限承認が必要</t>
    </r>
    <r>
      <rPr>
        <sz val="10"/>
        <color rgb="FF000000"/>
        <rFont val="Meiryo UI"/>
        <family val="0"/>
        <charset val="1"/>
      </rPr>
      <t xml:space="preserve">)</t>
    </r>
    <r>
      <rPr>
        <sz val="10"/>
        <color rgb="FF000000"/>
        <rFont val="Noto Sans CJK SC"/>
        <family val="2"/>
      </rPr>
      <t xml:space="preserve">。</t>
    </r>
  </si>
  <si>
    <r>
      <rPr>
        <sz val="10"/>
        <color rgb="FF000000"/>
        <rFont val="Meiryo UI"/>
        <family val="0"/>
        <charset val="1"/>
      </rPr>
      <t xml:space="preserve">STEP4: </t>
    </r>
    <r>
      <rPr>
        <sz val="10"/>
        <color rgb="FF000000"/>
        <rFont val="Noto Sans CJK SC"/>
        <family val="2"/>
      </rPr>
      <t xml:space="preserve">マイドライブに「従業員サーベイ」フォームが自動生成される。回答は</t>
    </r>
    <r>
      <rPr>
        <sz val="10"/>
        <color rgb="FF000000"/>
        <rFont val="Meiryo UI"/>
        <family val="0"/>
        <charset val="1"/>
      </rPr>
      <t xml:space="preserve">5</t>
    </r>
    <r>
      <rPr>
        <sz val="10"/>
        <color rgb="FF000000"/>
        <rFont val="Noto Sans CJK SC"/>
        <family val="2"/>
      </rPr>
      <t xml:space="preserve">段階のラジオボタン形式。</t>
    </r>
  </si>
  <si>
    <r>
      <rPr>
        <sz val="9"/>
        <color rgb="FF808080"/>
        <rFont val="Noto Sans CJK SC"/>
        <family val="2"/>
      </rPr>
      <t xml:space="preserve">※方式の詳細はウラ人事の</t>
    </r>
    <r>
      <rPr>
        <sz val="9"/>
        <color rgb="FF808080"/>
        <rFont val="Meiryo UI"/>
        <family val="0"/>
        <charset val="1"/>
      </rPr>
      <t xml:space="preserve">360</t>
    </r>
    <r>
      <rPr>
        <sz val="9"/>
        <color rgb="FF808080"/>
        <rFont val="Noto Sans CJK SC"/>
        <family val="2"/>
      </rPr>
      <t xml:space="preserve">度評価フォームジェネレーター </t>
    </r>
    <r>
      <rPr>
        <sz val="9"/>
        <color rgb="FF808080"/>
        <rFont val="Meiryo UI"/>
        <family val="0"/>
        <charset val="1"/>
      </rPr>
      <t xml:space="preserve">https://ura-jinji.com/360-form-generator/ </t>
    </r>
    <r>
      <rPr>
        <sz val="9"/>
        <color rgb="FF808080"/>
        <rFont val="Noto Sans CJK SC"/>
        <family val="2"/>
      </rPr>
      <t xml:space="preserve">と同じ仕組みです。</t>
    </r>
  </si>
  <si>
    <t xml:space="preserve">設問文</t>
  </si>
  <si>
    <t xml:space="preserve">上司とは業務上必要なコミュニケーションが十分に取れている</t>
  </si>
  <si>
    <t xml:space="preserve">上司に相談しづらいと感じることはない</t>
  </si>
  <si>
    <t xml:space="preserve">自分の評価結果とその理由に納得している</t>
  </si>
  <si>
    <t xml:space="preserve">評価基準は事前に明確に示されている</t>
  </si>
  <si>
    <t xml:space="preserve">仕事と私生活のバランスが取れている</t>
  </si>
  <si>
    <t xml:space="preserve">業務量は適正だと感じる</t>
  </si>
  <si>
    <t xml:space="preserve">現在の仕事を通じて成長できていると感じる</t>
  </si>
  <si>
    <t xml:space="preserve">挑戦的な仕事を任せてもらえる機会がある</t>
  </si>
  <si>
    <t xml:space="preserve">会社のビジョン・戦略を理解している</t>
  </si>
  <si>
    <t xml:space="preserve">自分の仕事が会社の目標にどうつながるか理解している</t>
  </si>
  <si>
    <r>
      <rPr>
        <b val="true"/>
        <sz val="11"/>
        <color rgb="FF2E4A66"/>
        <rFont val="Meiryo UI"/>
        <family val="0"/>
        <charset val="1"/>
      </rPr>
      <t xml:space="preserve">■ Apps Script(</t>
    </r>
    <r>
      <rPr>
        <b val="true"/>
        <sz val="11"/>
        <color rgb="FF2E4A66"/>
        <rFont val="Noto Sans CJK SC"/>
        <family val="2"/>
      </rPr>
      <t xml:space="preserve">コピーして貼り付け</t>
    </r>
    <r>
      <rPr>
        <b val="true"/>
        <sz val="11"/>
        <color rgb="FF2E4A66"/>
        <rFont val="Meiryo UI"/>
        <family val="0"/>
        <charset val="1"/>
      </rPr>
      <t xml:space="preserve">)</t>
    </r>
  </si>
  <si>
    <r>
      <rPr>
        <sz val="9"/>
        <rFont val="Consolas"/>
        <family val="0"/>
        <charset val="1"/>
      </rPr>
      <t xml:space="preserve">function createSurveyForm() {
  const ss = SpreadsheetApp.getActiveSpreadsheet();
  const sheet = ss.getSheets()[0];
  const data = sheet.getDataRange().getValues(); // 1</t>
    </r>
    <r>
      <rPr>
        <sz val="9"/>
        <rFont val="Noto Sans CJK SC"/>
        <family val="2"/>
      </rPr>
      <t xml:space="preserve">列目</t>
    </r>
    <r>
      <rPr>
        <sz val="9"/>
        <rFont val="Consolas"/>
        <family val="0"/>
        <charset val="1"/>
      </rPr>
      <t xml:space="preserve">:</t>
    </r>
    <r>
      <rPr>
        <sz val="9"/>
        <rFont val="Noto Sans CJK SC"/>
        <family val="2"/>
      </rPr>
      <t xml:space="preserve">カテゴリ</t>
    </r>
    <r>
      <rPr>
        <sz val="9"/>
        <rFont val="Consolas"/>
        <family val="0"/>
        <charset val="1"/>
      </rPr>
      <t xml:space="preserve">, 2</t>
    </r>
    <r>
      <rPr>
        <sz val="9"/>
        <rFont val="Noto Sans CJK SC"/>
        <family val="2"/>
      </rPr>
      <t xml:space="preserve">列目</t>
    </r>
    <r>
      <rPr>
        <sz val="9"/>
        <rFont val="Consolas"/>
        <family val="0"/>
        <charset val="1"/>
      </rPr>
      <t xml:space="preserve">:</t>
    </r>
    <r>
      <rPr>
        <sz val="9"/>
        <rFont val="Noto Sans CJK SC"/>
        <family val="2"/>
      </rPr>
      <t xml:space="preserve">設問文
  const form = FormApp.create('従業員サーベイ</t>
    </r>
    <r>
      <rPr>
        <sz val="9"/>
        <rFont val="Consolas"/>
        <family val="0"/>
        <charset val="1"/>
      </rPr>
      <t xml:space="preserve">');
  form.setDescription('</t>
    </r>
    <r>
      <rPr>
        <sz val="9"/>
        <rFont val="Noto Sans CJK SC"/>
        <family val="2"/>
      </rPr>
      <t xml:space="preserve">各設問について、あてはまる度合いを選んでください。回答は匿名で集計されます。</t>
    </r>
    <r>
      <rPr>
        <sz val="9"/>
        <rFont val="Consolas"/>
        <family val="0"/>
        <charset val="1"/>
      </rPr>
      <t xml:space="preserve">');
  const scale = ['1: </t>
    </r>
    <r>
      <rPr>
        <sz val="9"/>
        <rFont val="Noto Sans CJK SC"/>
        <family val="2"/>
      </rPr>
      <t xml:space="preserve">あてはまらない</t>
    </r>
    <r>
      <rPr>
        <sz val="9"/>
        <rFont val="Consolas"/>
        <family val="0"/>
        <charset val="1"/>
      </rPr>
      <t xml:space="preserve">','2: </t>
    </r>
    <r>
      <rPr>
        <sz val="9"/>
        <rFont val="Noto Sans CJK SC"/>
        <family val="2"/>
      </rPr>
      <t xml:space="preserve">ややあてはまらない</t>
    </r>
    <r>
      <rPr>
        <sz val="9"/>
        <rFont val="Consolas"/>
        <family val="0"/>
        <charset val="1"/>
      </rPr>
      <t xml:space="preserve">','3: </t>
    </r>
    <r>
      <rPr>
        <sz val="9"/>
        <rFont val="Noto Sans CJK SC"/>
        <family val="2"/>
      </rPr>
      <t xml:space="preserve">どちらともいえない</t>
    </r>
    <r>
      <rPr>
        <sz val="9"/>
        <rFont val="Consolas"/>
        <family val="0"/>
        <charset val="1"/>
      </rPr>
      <t xml:space="preserve">','4: </t>
    </r>
    <r>
      <rPr>
        <sz val="9"/>
        <rFont val="Noto Sans CJK SC"/>
        <family val="2"/>
      </rPr>
      <t xml:space="preserve">ややあてはまる</t>
    </r>
    <r>
      <rPr>
        <sz val="9"/>
        <rFont val="Consolas"/>
        <family val="0"/>
        <charset val="1"/>
      </rPr>
      <t xml:space="preserve">','5: </t>
    </r>
    <r>
      <rPr>
        <sz val="9"/>
        <rFont val="Noto Sans CJK SC"/>
        <family val="2"/>
      </rPr>
      <t xml:space="preserve">あてはまる</t>
    </r>
    <r>
      <rPr>
        <sz val="9"/>
        <rFont val="Consolas"/>
        <family val="0"/>
        <charset val="1"/>
      </rPr>
      <t xml:space="preserve">'];
  let currentCat = '';
  for (let i = 0; i &lt; data.length; i++) {
    const cat = String(data[i][0]).trim();
    const q = String(data[i][1]).trim();
    if (!q || q === '</t>
    </r>
    <r>
      <rPr>
        <sz val="9"/>
        <rFont val="Noto Sans CJK SC"/>
        <family val="2"/>
      </rPr>
      <t xml:space="preserve">設問文</t>
    </r>
    <r>
      <rPr>
        <sz val="9"/>
        <rFont val="Consolas"/>
        <family val="0"/>
        <charset val="1"/>
      </rPr>
      <t xml:space="preserve">') continue;
    if (cat &amp;&amp; cat !== currentCat) { form.addSectionHeaderItem().setTitle(cat); currentCat = cat; }
    form.addMultipleChoiceItem().setTitle(q).setChoiceValues(scale).setRequired(true);
  }
  Logger.log('</t>
    </r>
    <r>
      <rPr>
        <sz val="9"/>
        <rFont val="Noto Sans CJK SC"/>
        <family val="2"/>
      </rPr>
      <t xml:space="preserve">フォーム</t>
    </r>
    <r>
      <rPr>
        <sz val="9"/>
        <rFont val="Consolas"/>
        <family val="0"/>
        <charset val="1"/>
      </rPr>
      <t xml:space="preserve">URL: ' + form.getEditUrl());
}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</si>
</sst>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"/>
    <numFmt numFmtId="166" formatCode="\+0.00;\-0.00;0.00"/>
    <numFmt numFmtId="167" formatCode="0.00"/>
    <numFmt numFmtId="168" formatCode="yyyy/mm/dd"/>
    <numFmt numFmtId="169" formatCode="0.0%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2E4A66"/>
      <name val="Noto Sans CJK SC"/>
      <family val="2"/>
    </font>
    <font>
      <sz val="10"/>
      <color rgb="FF000000"/>
      <name val="Meiryo UI"/>
      <family val="0"/>
      <charset val="1"/>
    </font>
    <font>
      <b val="true"/>
      <sz val="11"/>
      <color rgb="FF2E4A66"/>
      <name val="Noto Sans CJK SC"/>
      <family val="2"/>
    </font>
    <font>
      <sz val="10"/>
      <color rgb="FF000000"/>
      <name val="Noto Sans CJK SC"/>
      <family val="2"/>
    </font>
    <font>
      <b val="true"/>
      <sz val="11"/>
      <color rgb="FF2E4A66"/>
      <name val="Meiryo UI"/>
      <family val="0"/>
      <charset val="1"/>
    </font>
    <font>
      <sz val="9"/>
      <color rgb="FF808080"/>
      <name val="Noto Sans CJK SC"/>
      <family val="2"/>
    </font>
    <font>
      <sz val="9"/>
      <color rgb="FF808080"/>
      <name val="Meiryo UI"/>
      <family val="0"/>
      <charset val="1"/>
    </font>
    <font>
      <b val="true"/>
      <sz val="12"/>
      <color rgb="FF2E4A66"/>
      <name val="Noto Sans CJK SC"/>
      <family val="2"/>
    </font>
    <font>
      <b val="true"/>
      <sz val="12"/>
      <color rgb="FF2E4A66"/>
      <name val="Meiryo UI"/>
      <family val="0"/>
      <charset val="1"/>
    </font>
    <font>
      <b val="true"/>
      <sz val="10"/>
      <color rgb="FFFFFFFF"/>
      <name val="Meiryo UI"/>
      <family val="0"/>
      <charset val="1"/>
    </font>
    <font>
      <b val="true"/>
      <sz val="10"/>
      <color rgb="FFFFFFFF"/>
      <name val="Noto Sans CJK SC"/>
      <family val="2"/>
    </font>
    <font>
      <sz val="10"/>
      <color rgb="FF0000FF"/>
      <name val="Meiryo UI"/>
      <family val="0"/>
      <charset val="1"/>
    </font>
    <font>
      <b val="true"/>
      <sz val="10"/>
      <color rgb="FF000000"/>
      <name val="Noto Sans CJK SC"/>
      <family val="2"/>
    </font>
    <font>
      <sz val="9"/>
      <color rgb="FF000000"/>
      <name val="Noto Sans CJK SC"/>
      <family val="2"/>
    </font>
    <font>
      <b val="true"/>
      <sz val="10"/>
      <color rgb="FF000000"/>
      <name val="Meiryo UI"/>
      <family val="0"/>
      <charset val="1"/>
    </font>
    <font>
      <sz val="10"/>
      <color rgb="FF0000FF"/>
      <name val="Noto Sans CJK SC"/>
      <family val="2"/>
    </font>
    <font>
      <b val="true"/>
      <sz val="18"/>
      <color rgb="FF000000"/>
      <name val="Noto Sans CJK SC"/>
      <family val="2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sz val="9"/>
      <name val="Consolas"/>
      <family val="0"/>
      <charset val="1"/>
    </font>
    <font>
      <sz val="9"/>
      <name val="Noto Sans CJK SC"/>
      <family val="2"/>
    </font>
  </fonts>
  <fills count="5">
    <fill>
      <patternFill patternType="none"/>
    </fill>
    <fill>
      <patternFill patternType="gray125"/>
    </fill>
    <fill>
      <patternFill patternType="solid">
        <fgColor rgb="FF2E4A66"/>
        <bgColor rgb="FF333333"/>
      </patternFill>
    </fill>
    <fill>
      <patternFill patternType="solid">
        <fgColor rgb="FFFFF9E3"/>
        <bgColor rgb="FFF2F2F2"/>
      </patternFill>
    </fill>
    <fill>
      <patternFill patternType="solid">
        <fgColor rgb="FFF2F2F2"/>
        <bgColor rgb="FFFFF9E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5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5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1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>
          <bgColor rgb="FFFFC7CE"/>
        </patternFill>
      </fill>
    </dxf>
    <dxf>
      <fill>
        <patternFill>
          <bgColor rgb="FFFFE1B3"/>
        </patternFill>
      </fill>
    </dxf>
    <dxf>
      <fill>
        <patternFill>
          <bgColor rgb="FFC6EFCE"/>
        </patternFill>
      </fill>
    </dxf>
    <dxf>
      <font>
        <name val="Meiryo UI"/>
        <charset val="1"/>
        <family val="0"/>
        <b val="1"/>
        <color rgb="FFCC0000"/>
      </font>
    </dxf>
    <dxf>
      <fill>
        <patternFill>
          <bgColor rgb="FFF2F2F2"/>
        </patternFill>
      </fill>
    </dxf>
  </dxf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C0504D"/>
      <rgbColor rgb="FFFFF9E3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1B3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4F81BD"/>
      <rgbColor rgb="FF878787"/>
      <rgbColor rgb="FF003366"/>
      <rgbColor rgb="FF339966"/>
      <rgbColor rgb="FF003300"/>
      <rgbColor rgb="FF333300"/>
      <rgbColor rgb="FF993300"/>
      <rgbColor rgb="FF993366"/>
      <rgbColor rgb="FF2E4A6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カテゴリ別スコア(前回 vs 今回)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サーベイ結果入力!C4</c:f>
              <c:strCache>
                <c:ptCount val="1"/>
                <c:pt idx="0">
                  <c:v>今回スコア</c:v>
                </c:pt>
              </c:strCache>
            </c:strRef>
          </c:tx>
          <c:spPr>
            <a:solidFill>
              <a:srgbClr val="4F81BD"/>
            </a:solidFill>
            <a:ln w="1260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サーベイ結果入力!$B$5:$B$10</c:f>
              <c:strCache>
                <c:ptCount val="6"/>
                <c:pt idx="0">
                  <c:v>上司とのコミュニケーション</c:v>
                </c:pt>
                <c:pt idx="1">
                  <c:v>評価の納得感</c:v>
                </c:pt>
                <c:pt idx="2">
                  <c:v>ワークライフバランス</c:v>
                </c:pt>
                <c:pt idx="3">
                  <c:v>成長機会</c:v>
                </c:pt>
                <c:pt idx="4">
                  <c:v>会社の方向性への理解</c:v>
                </c:pt>
                <c:pt idx="5">
                  <c:v>その他(自由設定)</c:v>
                </c:pt>
              </c:strCache>
            </c:strRef>
          </c:cat>
          <c:val>
            <c:numRef>
              <c:f>サーベイ結果入力!$C$5:$C$10</c:f>
              <c:numCache>
                <c:formatCode>0.0</c:formatCode>
                <c:ptCount val="6"/>
                <c:pt idx="0">
                  <c:v>3.1</c:v>
                </c:pt>
                <c:pt idx="1">
                  <c:v>2.6</c:v>
                </c:pt>
                <c:pt idx="2">
                  <c:v>3.8</c:v>
                </c:pt>
                <c:pt idx="3">
                  <c:v>3.3</c:v>
                </c:pt>
                <c:pt idx="4">
                  <c:v>2.9</c:v>
                </c:pt>
              </c:numCache>
            </c:numRef>
          </c:val>
        </c:ser>
        <c:ser>
          <c:idx val="1"/>
          <c:order val="1"/>
          <c:tx>
            <c:strRef>
              <c:f>サーベイ結果入力!D4</c:f>
              <c:strCache>
                <c:ptCount val="1"/>
                <c:pt idx="0">
                  <c:v>前回スコア</c:v>
                </c:pt>
              </c:strCache>
            </c:strRef>
          </c:tx>
          <c:spPr>
            <a:solidFill>
              <a:srgbClr val="C0504D"/>
            </a:solidFill>
            <a:ln w="1260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サーベイ結果入力!$B$5:$B$10</c:f>
              <c:strCache>
                <c:ptCount val="6"/>
                <c:pt idx="0">
                  <c:v>上司とのコミュニケーション</c:v>
                </c:pt>
                <c:pt idx="1">
                  <c:v>評価の納得感</c:v>
                </c:pt>
                <c:pt idx="2">
                  <c:v>ワークライフバランス</c:v>
                </c:pt>
                <c:pt idx="3">
                  <c:v>成長機会</c:v>
                </c:pt>
                <c:pt idx="4">
                  <c:v>会社の方向性への理解</c:v>
                </c:pt>
                <c:pt idx="5">
                  <c:v>その他(自由設定)</c:v>
                </c:pt>
              </c:strCache>
            </c:strRef>
          </c:cat>
          <c:val>
            <c:numRef>
              <c:f>サーベイ結果入力!$D$5:$D$10</c:f>
              <c:numCache>
                <c:formatCode>0.0</c:formatCode>
                <c:ptCount val="6"/>
                <c:pt idx="0">
                  <c:v>3.4</c:v>
                </c:pt>
                <c:pt idx="1">
                  <c:v>2.9</c:v>
                </c:pt>
                <c:pt idx="2">
                  <c:v>3.7</c:v>
                </c:pt>
                <c:pt idx="3">
                  <c:v>3.2</c:v>
                </c:pt>
                <c:pt idx="4">
                  <c:v>3.1</c:v>
                </c:pt>
              </c:numCache>
            </c:numRef>
          </c:val>
        </c:ser>
        <c:gapWidth val="150"/>
        <c:overlap val="0"/>
        <c:axId val="97116209"/>
        <c:axId val="23669971"/>
      </c:barChart>
      <c:catAx>
        <c:axId val="9711620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23669971"/>
        <c:crosses val="autoZero"/>
        <c:auto val="1"/>
        <c:lblAlgn val="ctr"/>
        <c:lblOffset val="100"/>
        <c:noMultiLvlLbl val="0"/>
      </c:catAx>
      <c:valAx>
        <c:axId val="2366997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スコア(5点満点)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97116209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20</xdr:row>
      <xdr:rowOff>0</xdr:rowOff>
    </xdr:from>
    <xdr:to>
      <xdr:col>6</xdr:col>
      <xdr:colOff>559080</xdr:colOff>
      <xdr:row>35</xdr:row>
      <xdr:rowOff>22320</xdr:rowOff>
    </xdr:to>
    <xdr:graphicFrame>
      <xdr:nvGraphicFramePr>
        <xdr:cNvPr id="1" name="Chart 1"/>
        <xdr:cNvGraphicFramePr/>
      </xdr:nvGraphicFramePr>
      <xdr:xfrm>
        <a:off x="141120" y="3866040"/>
        <a:ext cx="647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3" t="s">
        <v>1</v>
      </c>
    </row>
    <row r="4" customFormat="false" ht="15" hidden="false" customHeight="false" outlineLevel="0" collapsed="false">
      <c r="A4" s="4" t="s">
        <v>2</v>
      </c>
    </row>
    <row r="5" customFormat="false" ht="15" hidden="false" customHeight="false" outlineLevel="0" collapsed="false">
      <c r="A5" s="2"/>
    </row>
    <row r="6" customFormat="false" ht="17.15" hidden="false" customHeight="false" outlineLevel="0" collapsed="false">
      <c r="A6" s="3" t="s">
        <v>3</v>
      </c>
    </row>
    <row r="7" customFormat="false" ht="15" hidden="false" customHeight="false" outlineLevel="0" collapsed="false">
      <c r="A7" s="2" t="s">
        <v>4</v>
      </c>
    </row>
    <row r="8" customFormat="false" ht="15" hidden="false" customHeight="false" outlineLevel="0" collapsed="false">
      <c r="A8" s="4" t="s">
        <v>5</v>
      </c>
    </row>
    <row r="9" customFormat="false" ht="15" hidden="false" customHeight="false" outlineLevel="0" collapsed="false">
      <c r="A9" s="2" t="s">
        <v>6</v>
      </c>
    </row>
    <row r="10" customFormat="false" ht="15" hidden="false" customHeight="false" outlineLevel="0" collapsed="false">
      <c r="A10" s="4" t="s">
        <v>7</v>
      </c>
    </row>
    <row r="11" customFormat="false" ht="15" hidden="false" customHeight="false" outlineLevel="0" collapsed="false">
      <c r="A11" s="2" t="s">
        <v>8</v>
      </c>
    </row>
    <row r="12" customFormat="false" ht="15" hidden="false" customHeight="false" outlineLevel="0" collapsed="false">
      <c r="A12" s="2"/>
    </row>
    <row r="13" customFormat="false" ht="15" hidden="false" customHeight="false" outlineLevel="0" collapsed="false">
      <c r="A13" s="3" t="s">
        <v>9</v>
      </c>
    </row>
    <row r="14" customFormat="false" ht="15" hidden="false" customHeight="false" outlineLevel="0" collapsed="false">
      <c r="A14" s="4" t="s">
        <v>10</v>
      </c>
    </row>
    <row r="15" customFormat="false" ht="15" hidden="false" customHeight="false" outlineLevel="0" collapsed="false">
      <c r="A15" s="2"/>
    </row>
    <row r="16" customFormat="false" ht="17.15" hidden="false" customHeight="false" outlineLevel="0" collapsed="false">
      <c r="A16" s="5" t="s">
        <v>11</v>
      </c>
    </row>
    <row r="17" customFormat="false" ht="15" hidden="false" customHeight="false" outlineLevel="0" collapsed="false">
      <c r="A17" s="4" t="s">
        <v>12</v>
      </c>
    </row>
    <row r="18" customFormat="false" ht="15" hidden="false" customHeight="false" outlineLevel="0" collapsed="false">
      <c r="A18" s="2"/>
    </row>
    <row r="19" customFormat="false" ht="15" hidden="false" customHeight="false" outlineLevel="0" collapsed="false">
      <c r="A19" s="3" t="s">
        <v>13</v>
      </c>
    </row>
    <row r="20" customFormat="false" ht="15" hidden="false" customHeight="false" outlineLevel="0" collapsed="false">
      <c r="A20" s="6" t="s">
        <v>14</v>
      </c>
    </row>
    <row r="21" customFormat="false" ht="14.15" hidden="false" customHeight="false" outlineLevel="0" collapsed="false">
      <c r="A21" s="6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0"/>
    <col collapsed="false" customWidth="true" hidden="false" outlineLevel="0" max="4" min="3" style="0" width="11"/>
    <col collapsed="false" customWidth="true" hidden="false" outlineLevel="0" max="5" min="5" style="0" width="9"/>
    <col collapsed="false" customWidth="true" hidden="false" outlineLevel="0" max="6" min="6" style="0" width="10"/>
    <col collapsed="false" customWidth="true" hidden="false" outlineLevel="0" max="7" min="7" style="0" width="14"/>
    <col collapsed="false" customWidth="true" hidden="false" outlineLevel="0" max="8" min="8" style="0" width="12"/>
    <col collapsed="false" customWidth="true" hidden="false" outlineLevel="0" max="9" min="9" style="0" width="30"/>
  </cols>
  <sheetData>
    <row r="1" customFormat="false" ht="19.4" hidden="false" customHeight="false" outlineLevel="0" collapsed="false">
      <c r="A1" s="7" t="s">
        <v>16</v>
      </c>
    </row>
    <row r="2" customFormat="false" ht="15" hidden="false" customHeight="false" outlineLevel="0" collapsed="false">
      <c r="A2" s="6" t="s">
        <v>17</v>
      </c>
    </row>
    <row r="4" customFormat="false" ht="15" hidden="false" customHeight="false" outlineLevel="0" collapsed="false">
      <c r="A4" s="8" t="s">
        <v>18</v>
      </c>
      <c r="B4" s="9" t="s">
        <v>19</v>
      </c>
      <c r="C4" s="9" t="s">
        <v>20</v>
      </c>
      <c r="D4" s="9" t="s">
        <v>21</v>
      </c>
      <c r="E4" s="9" t="s">
        <v>22</v>
      </c>
      <c r="F4" s="9" t="s">
        <v>23</v>
      </c>
      <c r="G4" s="9" t="s">
        <v>24</v>
      </c>
      <c r="H4" s="9" t="s">
        <v>25</v>
      </c>
      <c r="I4" s="9" t="s">
        <v>26</v>
      </c>
    </row>
    <row r="5" customFormat="false" ht="26.85" hidden="false" customHeight="false" outlineLevel="0" collapsed="false">
      <c r="A5" s="10" t="n">
        <v>1</v>
      </c>
      <c r="B5" s="11" t="s">
        <v>27</v>
      </c>
      <c r="C5" s="12" t="n">
        <v>3.1</v>
      </c>
      <c r="D5" s="12" t="n">
        <v>3.4</v>
      </c>
      <c r="E5" s="13" t="n">
        <v>42</v>
      </c>
      <c r="F5" s="14" t="n">
        <f aca="false">IF(OR(C5="",D5=""),"",ROUND(C5-D5,2))</f>
        <v>-0.3</v>
      </c>
      <c r="G5" s="14" t="n">
        <f aca="false">IF(C5="","",ROUND(C5-AVERAGE($C$5:$C$10),2))</f>
        <v>-0.04</v>
      </c>
      <c r="H5" s="15" t="str">
        <f aca="false">IF(C5="","",IF(AND(C5&lt;3,F5&lt;&gt;"",F5&lt;0),"最優先",IF(C5&lt;3,"要対応",IF(C5&lt;3.5,"注意","良好"))))</f>
        <v>注意</v>
      </c>
      <c r="I5" s="16" t="str">
        <f aca="false">IF(C5="","",IF(C5&lt;3,"3.0未満は組織リスク。90日以内の対応必須",IF(C5&lt;3.5,"悪化傾向がないか次回サーベイまで監視","現状維持でOK。好事例の横展開を検討")))</f>
        <v>悪化傾向がないか次回サーベイまで監視</v>
      </c>
    </row>
    <row r="6" customFormat="false" ht="26.85" hidden="false" customHeight="false" outlineLevel="0" collapsed="false">
      <c r="A6" s="10" t="n">
        <v>2</v>
      </c>
      <c r="B6" s="11" t="s">
        <v>28</v>
      </c>
      <c r="C6" s="12" t="n">
        <v>2.6</v>
      </c>
      <c r="D6" s="12" t="n">
        <v>2.9</v>
      </c>
      <c r="E6" s="13" t="n">
        <v>42</v>
      </c>
      <c r="F6" s="14" t="n">
        <f aca="false">IF(OR(C6="",D6=""),"",ROUND(C6-D6,2))</f>
        <v>-0.3</v>
      </c>
      <c r="G6" s="14" t="n">
        <f aca="false">IF(C6="","",ROUND(C6-AVERAGE($C$5:$C$10),2))</f>
        <v>-0.54</v>
      </c>
      <c r="H6" s="15" t="str">
        <f aca="false">IF(C6="","",IF(AND(C6&lt;3,F6&lt;&gt;"",F6&lt;0),"最優先",IF(C6&lt;3,"要対応",IF(C6&lt;3.5,"注意","良好"))))</f>
        <v>最優先</v>
      </c>
      <c r="I6" s="16" t="str">
        <f aca="false">IF(C6="","",IF(C6&lt;3,"3.0未満は組織リスク。90日以内の対応必須",IF(C6&lt;3.5,"悪化傾向がないか次回サーベイまで監視","現状維持でOK。好事例の横展開を検討")))</f>
        <v>3.0未満は組織リスク。90日以内の対応必須</v>
      </c>
    </row>
    <row r="7" customFormat="false" ht="15" hidden="false" customHeight="false" outlineLevel="0" collapsed="false">
      <c r="A7" s="10" t="n">
        <v>3</v>
      </c>
      <c r="B7" s="11" t="s">
        <v>29</v>
      </c>
      <c r="C7" s="12" t="n">
        <v>3.8</v>
      </c>
      <c r="D7" s="12" t="n">
        <v>3.7</v>
      </c>
      <c r="E7" s="13" t="n">
        <v>42</v>
      </c>
      <c r="F7" s="14" t="n">
        <f aca="false">IF(OR(C7="",D7=""),"",ROUND(C7-D7,2))</f>
        <v>0.1</v>
      </c>
      <c r="G7" s="14" t="n">
        <f aca="false">IF(C7="","",ROUND(C7-AVERAGE($C$5:$C$10),2))</f>
        <v>0.66</v>
      </c>
      <c r="H7" s="15" t="str">
        <f aca="false">IF(C7="","",IF(AND(C7&lt;3,F7&lt;&gt;"",F7&lt;0),"最優先",IF(C7&lt;3,"要対応",IF(C7&lt;3.5,"注意","良好"))))</f>
        <v>良好</v>
      </c>
      <c r="I7" s="16" t="str">
        <f aca="false">IF(C7="","",IF(C7&lt;3,"3.0未満は組織リスク。90日以内の対応必須",IF(C7&lt;3.5,"悪化傾向がないか次回サーベイまで監視","現状維持でOK。好事例の横展開を検討")))</f>
        <v>現状維持でOK。好事例の横展開を検討</v>
      </c>
    </row>
    <row r="8" customFormat="false" ht="26.85" hidden="false" customHeight="false" outlineLevel="0" collapsed="false">
      <c r="A8" s="10" t="n">
        <v>4</v>
      </c>
      <c r="B8" s="11" t="s">
        <v>30</v>
      </c>
      <c r="C8" s="12" t="n">
        <v>3.3</v>
      </c>
      <c r="D8" s="12" t="n">
        <v>3.2</v>
      </c>
      <c r="E8" s="13" t="n">
        <v>42</v>
      </c>
      <c r="F8" s="14" t="n">
        <f aca="false">IF(OR(C8="",D8=""),"",ROUND(C8-D8,2))</f>
        <v>0.1</v>
      </c>
      <c r="G8" s="14" t="n">
        <f aca="false">IF(C8="","",ROUND(C8-AVERAGE($C$5:$C$10),2))</f>
        <v>0.16</v>
      </c>
      <c r="H8" s="15" t="str">
        <f aca="false">IF(C8="","",IF(AND(C8&lt;3,F8&lt;&gt;"",F8&lt;0),"最優先",IF(C8&lt;3,"要対応",IF(C8&lt;3.5,"注意","良好"))))</f>
        <v>注意</v>
      </c>
      <c r="I8" s="16" t="str">
        <f aca="false">IF(C8="","",IF(C8&lt;3,"3.0未満は組織リスク。90日以内の対応必須",IF(C8&lt;3.5,"悪化傾向がないか次回サーベイまで監視","現状維持でOK。好事例の横展開を検討")))</f>
        <v>悪化傾向がないか次回サーベイまで監視</v>
      </c>
    </row>
    <row r="9" customFormat="false" ht="26.85" hidden="false" customHeight="false" outlineLevel="0" collapsed="false">
      <c r="A9" s="10" t="n">
        <v>5</v>
      </c>
      <c r="B9" s="11" t="s">
        <v>31</v>
      </c>
      <c r="C9" s="12" t="n">
        <v>2.9</v>
      </c>
      <c r="D9" s="12" t="n">
        <v>3.1</v>
      </c>
      <c r="E9" s="13" t="n">
        <v>42</v>
      </c>
      <c r="F9" s="14" t="n">
        <f aca="false">IF(OR(C9="",D9=""),"",ROUND(C9-D9,2))</f>
        <v>-0.2</v>
      </c>
      <c r="G9" s="14" t="n">
        <f aca="false">IF(C9="","",ROUND(C9-AVERAGE($C$5:$C$10),2))</f>
        <v>-0.24</v>
      </c>
      <c r="H9" s="15" t="str">
        <f aca="false">IF(C9="","",IF(AND(C9&lt;3,F9&lt;&gt;"",F9&lt;0),"最優先",IF(C9&lt;3,"要対応",IF(C9&lt;3.5,"注意","良好"))))</f>
        <v>最優先</v>
      </c>
      <c r="I9" s="16" t="str">
        <f aca="false">IF(C9="","",IF(C9&lt;3,"3.0未満は組織リスク。90日以内の対応必須",IF(C9&lt;3.5,"悪化傾向がないか次回サーベイまで監視","現状維持でOK。好事例の横展開を検討")))</f>
        <v>3.0未満は組織リスク。90日以内の対応必須</v>
      </c>
    </row>
    <row r="10" customFormat="false" ht="15" hidden="false" customHeight="false" outlineLevel="0" collapsed="false">
      <c r="A10" s="10" t="n">
        <v>6</v>
      </c>
      <c r="B10" s="11" t="s">
        <v>32</v>
      </c>
      <c r="C10" s="12"/>
      <c r="D10" s="12"/>
      <c r="E10" s="13"/>
      <c r="F10" s="14" t="str">
        <f aca="false">IF(OR(C10="",D10=""),"",ROUND(C10-D10,2))</f>
        <v/>
      </c>
      <c r="G10" s="14" t="str">
        <f aca="false">IF(C10="","",ROUND(C10-AVERAGE($C$5:$C$10),2))</f>
        <v/>
      </c>
      <c r="H10" s="15" t="str">
        <f aca="false">IF(C10="","",IF(AND(C10&lt;3,F10&lt;&gt;"",F10&lt;0),"最優先",IF(C10&lt;3,"要対応",IF(C10&lt;3.5,"注意","良好"))))</f>
        <v/>
      </c>
      <c r="I10" s="16" t="str">
        <f aca="false">IF(C10="","",IF(C10&lt;3,"3.0未満は組織リスク。90日以内の対応必須",IF(C10&lt;3.5,"悪化傾向がないか次回サーベイまで監視","現状維持でOK。好事例の横展開を検討")))</f>
        <v/>
      </c>
    </row>
    <row r="11" customFormat="false" ht="15" hidden="false" customHeight="false" outlineLevel="0" collapsed="false">
      <c r="A11" s="17"/>
      <c r="B11" s="18" t="s">
        <v>33</v>
      </c>
      <c r="C11" s="19" t="n">
        <f aca="false">IF(COUNT(C5:C10)=0,"",ROUND(AVERAGE(C5:C10),2))</f>
        <v>3.14</v>
      </c>
      <c r="D11" s="19" t="n">
        <f aca="false">IF(COUNT(D5:D10)=0,"",ROUND(AVERAGE(D5:D10),2))</f>
        <v>3.26</v>
      </c>
      <c r="E11" s="18" t="n">
        <f aca="false">IF(COUNT(E5:E10)=0,"",MAX(E5:E10))</f>
        <v>42</v>
      </c>
      <c r="F11" s="20" t="n">
        <f aca="false">IF(OR(C11="",D11=""),"",ROUND(C11-D11,2))</f>
        <v>-0.12</v>
      </c>
      <c r="G11" s="17"/>
      <c r="H11" s="17"/>
      <c r="I11" s="17"/>
    </row>
    <row r="13" customFormat="false" ht="15" hidden="false" customHeight="false" outlineLevel="0" collapsed="false">
      <c r="B13" s="18" t="s">
        <v>34</v>
      </c>
      <c r="C13" s="13" t="n">
        <v>50</v>
      </c>
      <c r="D13" s="11" t="str">
        <f aca="false">IF(E11="","",IF(E11&lt;C13*0.7,"回答数が想定の7割未満。結果の解釈に注意","回答数OK"))</f>
        <v>回答数OK</v>
      </c>
      <c r="E13" s="11"/>
      <c r="F13" s="11"/>
      <c r="G13" s="11"/>
      <c r="H13" s="11"/>
      <c r="I13" s="11"/>
    </row>
  </sheetData>
  <mergeCells count="1">
    <mergeCell ref="D13:I13"/>
  </mergeCells>
  <conditionalFormatting sqref="H5:H10">
    <cfRule type="cellIs" priority="2" operator="equal" aboveAverage="0" equalAverage="0" bottom="0" percent="0" rank="0" text="" dxfId="0">
      <formula>"最優先"</formula>
    </cfRule>
    <cfRule type="cellIs" priority="3" operator="equal" aboveAverage="0" equalAverage="0" bottom="0" percent="0" rank="0" text="" dxfId="0">
      <formula>"要対応"</formula>
    </cfRule>
    <cfRule type="cellIs" priority="4" operator="equal" aboveAverage="0" equalAverage="0" bottom="0" percent="0" rank="0" text="" dxfId="1">
      <formula>"注意"</formula>
    </cfRule>
    <cfRule type="cellIs" priority="5" operator="equal" aboveAverage="0" equalAverage="0" bottom="0" percent="0" rank="0" text="" dxfId="2">
      <formula>"良好"</formula>
    </cfRule>
  </conditionalFormatting>
  <conditionalFormatting sqref="F5:F11">
    <cfRule type="cellIs" priority="6" operator="lessThan" aboveAverage="0" equalAverage="0" bottom="0" percent="0" rank="0" text="" dxfId="3">
      <formula>0</formula>
    </cfRule>
  </conditionalFormatting>
  <conditionalFormatting sqref="D13">
    <cfRule type="expression" priority="7" aboveAverage="0" equalAverage="0" bottom="0" percent="0" rank="0" text="" dxfId="1">
      <formula>LEFT(D13,3)="回答数が"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6"/>
    <col collapsed="false" customWidth="true" hidden="false" outlineLevel="0" max="3" min="3" style="0" width="42"/>
    <col collapsed="false" customWidth="true" hidden="false" outlineLevel="0" max="5" min="4" style="0" width="12"/>
    <col collapsed="false" customWidth="true" hidden="false" outlineLevel="0" max="6" min="6" style="0" width="10"/>
    <col collapsed="false" customWidth="true" hidden="false" outlineLevel="0" max="7" min="7" style="0" width="9"/>
    <col collapsed="false" customWidth="true" hidden="false" outlineLevel="0" max="8" min="8" style="0" width="14"/>
  </cols>
  <sheetData>
    <row r="1" customFormat="false" ht="19.4" hidden="false" customHeight="false" outlineLevel="0" collapsed="false">
      <c r="A1" s="7" t="s">
        <v>35</v>
      </c>
    </row>
    <row r="2" customFormat="false" ht="15" hidden="false" customHeight="false" outlineLevel="0" collapsed="false">
      <c r="A2" s="21" t="s">
        <v>36</v>
      </c>
    </row>
    <row r="4" customFormat="false" ht="15" hidden="false" customHeight="false" outlineLevel="0" collapsed="false">
      <c r="A4" s="8" t="s">
        <v>18</v>
      </c>
      <c r="B4" s="9" t="s">
        <v>37</v>
      </c>
      <c r="C4" s="9" t="s">
        <v>38</v>
      </c>
      <c r="D4" s="9" t="s">
        <v>39</v>
      </c>
      <c r="E4" s="9" t="s">
        <v>40</v>
      </c>
      <c r="F4" s="9" t="s">
        <v>41</v>
      </c>
      <c r="G4" s="9" t="s">
        <v>42</v>
      </c>
      <c r="H4" s="9" t="s">
        <v>43</v>
      </c>
    </row>
    <row r="5" customFormat="false" ht="29.85" hidden="false" customHeight="false" outlineLevel="0" collapsed="false">
      <c r="A5" s="10" t="n">
        <v>1</v>
      </c>
      <c r="B5" s="22" t="s">
        <v>28</v>
      </c>
      <c r="C5" s="22" t="s">
        <v>44</v>
      </c>
      <c r="D5" s="22" t="s">
        <v>45</v>
      </c>
      <c r="E5" s="23" t="n">
        <v>46295</v>
      </c>
      <c r="F5" s="22" t="s">
        <v>46</v>
      </c>
      <c r="G5" s="24" t="n">
        <f aca="true">IF(E5="","",IF(F5="完了","-",E5-TODAY()))</f>
        <v>79</v>
      </c>
      <c r="H5" s="15" t="str">
        <f aca="true">IF(OR(E5="",F5="完了"),"",IF(E5&lt;TODAY(),"期限超過!",IF(E5-TODAY()&lt;=7,"今週期限","")))</f>
        <v/>
      </c>
    </row>
    <row r="6" customFormat="false" ht="15" hidden="false" customHeight="false" outlineLevel="0" collapsed="false">
      <c r="A6" s="10" t="n">
        <v>2</v>
      </c>
      <c r="B6" s="22"/>
      <c r="C6" s="13"/>
      <c r="D6" s="13"/>
      <c r="E6" s="23"/>
      <c r="F6" s="22"/>
      <c r="G6" s="24" t="str">
        <f aca="true">IF(E6="","",IF(F6="完了","-",E6-TODAY()))</f>
        <v/>
      </c>
      <c r="H6" s="15" t="str">
        <f aca="true">IF(OR(E6="",F6="完了"),"",IF(E6&lt;TODAY(),"期限超過!",IF(E6-TODAY()&lt;=7,"今週期限","")))</f>
        <v/>
      </c>
    </row>
    <row r="7" customFormat="false" ht="15" hidden="false" customHeight="false" outlineLevel="0" collapsed="false">
      <c r="A7" s="10" t="n">
        <v>3</v>
      </c>
      <c r="B7" s="22"/>
      <c r="C7" s="13"/>
      <c r="D7" s="13"/>
      <c r="E7" s="23"/>
      <c r="F7" s="22"/>
      <c r="G7" s="24" t="str">
        <f aca="true">IF(E7="","",IF(F7="完了","-",E7-TODAY()))</f>
        <v/>
      </c>
      <c r="H7" s="15" t="str">
        <f aca="true">IF(OR(E7="",F7="完了"),"",IF(E7&lt;TODAY(),"期限超過!",IF(E7-TODAY()&lt;=7,"今週期限","")))</f>
        <v/>
      </c>
    </row>
    <row r="8" customFormat="false" ht="15" hidden="false" customHeight="false" outlineLevel="0" collapsed="false">
      <c r="A8" s="10" t="n">
        <v>4</v>
      </c>
      <c r="B8" s="22"/>
      <c r="C8" s="13"/>
      <c r="D8" s="13"/>
      <c r="E8" s="23"/>
      <c r="F8" s="22"/>
      <c r="G8" s="24" t="str">
        <f aca="true">IF(E8="","",IF(F8="完了","-",E8-TODAY()))</f>
        <v/>
      </c>
      <c r="H8" s="15" t="str">
        <f aca="true">IF(OR(E8="",F8="完了"),"",IF(E8&lt;TODAY(),"期限超過!",IF(E8-TODAY()&lt;=7,"今週期限","")))</f>
        <v/>
      </c>
    </row>
    <row r="9" customFormat="false" ht="15" hidden="false" customHeight="false" outlineLevel="0" collapsed="false">
      <c r="A9" s="10" t="n">
        <v>5</v>
      </c>
      <c r="B9" s="22"/>
      <c r="C9" s="13"/>
      <c r="D9" s="13"/>
      <c r="E9" s="23"/>
      <c r="F9" s="22"/>
      <c r="G9" s="24" t="str">
        <f aca="true">IF(E9="","",IF(F9="完了","-",E9-TODAY()))</f>
        <v/>
      </c>
      <c r="H9" s="15" t="str">
        <f aca="true">IF(OR(E9="",F9="完了"),"",IF(E9&lt;TODAY(),"期限超過!",IF(E9-TODAY()&lt;=7,"今週期限","")))</f>
        <v/>
      </c>
    </row>
    <row r="10" customFormat="false" ht="15" hidden="false" customHeight="false" outlineLevel="0" collapsed="false">
      <c r="A10" s="10" t="n">
        <v>6</v>
      </c>
      <c r="B10" s="22"/>
      <c r="C10" s="13"/>
      <c r="D10" s="13"/>
      <c r="E10" s="23"/>
      <c r="F10" s="22"/>
      <c r="G10" s="24" t="str">
        <f aca="true">IF(E10="","",IF(F10="完了","-",E10-TODAY()))</f>
        <v/>
      </c>
      <c r="H10" s="15" t="str">
        <f aca="true">IF(OR(E10="",F10="完了"),"",IF(E10&lt;TODAY(),"期限超過!",IF(E10-TODAY()&lt;=7,"今週期限","")))</f>
        <v/>
      </c>
    </row>
    <row r="11" customFormat="false" ht="15" hidden="false" customHeight="false" outlineLevel="0" collapsed="false">
      <c r="A11" s="10" t="n">
        <v>7</v>
      </c>
      <c r="B11" s="22"/>
      <c r="C11" s="13"/>
      <c r="D11" s="13"/>
      <c r="E11" s="23"/>
      <c r="F11" s="22"/>
      <c r="G11" s="24" t="str">
        <f aca="true">IF(E11="","",IF(F11="完了","-",E11-TODAY()))</f>
        <v/>
      </c>
      <c r="H11" s="15" t="str">
        <f aca="true">IF(OR(E11="",F11="完了"),"",IF(E11&lt;TODAY(),"期限超過!",IF(E11-TODAY()&lt;=7,"今週期限","")))</f>
        <v/>
      </c>
    </row>
    <row r="12" customFormat="false" ht="15" hidden="false" customHeight="false" outlineLevel="0" collapsed="false">
      <c r="A12" s="10" t="n">
        <v>8</v>
      </c>
      <c r="B12" s="22"/>
      <c r="C12" s="13"/>
      <c r="D12" s="13"/>
      <c r="E12" s="23"/>
      <c r="F12" s="22"/>
      <c r="G12" s="24" t="str">
        <f aca="true">IF(E12="","",IF(F12="完了","-",E12-TODAY()))</f>
        <v/>
      </c>
      <c r="H12" s="15" t="str">
        <f aca="true">IF(OR(E12="",F12="完了"),"",IF(E12&lt;TODAY(),"期限超過!",IF(E12-TODAY()&lt;=7,"今週期限","")))</f>
        <v/>
      </c>
    </row>
    <row r="13" customFormat="false" ht="15" hidden="false" customHeight="false" outlineLevel="0" collapsed="false">
      <c r="A13" s="10" t="n">
        <v>9</v>
      </c>
      <c r="B13" s="22"/>
      <c r="C13" s="13"/>
      <c r="D13" s="13"/>
      <c r="E13" s="23"/>
      <c r="F13" s="22"/>
      <c r="G13" s="24" t="str">
        <f aca="true">IF(E13="","",IF(F13="完了","-",E13-TODAY()))</f>
        <v/>
      </c>
      <c r="H13" s="15" t="str">
        <f aca="true">IF(OR(E13="",F13="完了"),"",IF(E13&lt;TODAY(),"期限超過!",IF(E13-TODAY()&lt;=7,"今週期限","")))</f>
        <v/>
      </c>
    </row>
    <row r="14" customFormat="false" ht="15" hidden="false" customHeight="false" outlineLevel="0" collapsed="false">
      <c r="A14" s="10" t="n">
        <v>10</v>
      </c>
      <c r="B14" s="22"/>
      <c r="C14" s="13"/>
      <c r="D14" s="13"/>
      <c r="E14" s="23"/>
      <c r="F14" s="22"/>
      <c r="G14" s="24" t="str">
        <f aca="true">IF(E14="","",IF(F14="完了","-",E14-TODAY()))</f>
        <v/>
      </c>
      <c r="H14" s="15" t="str">
        <f aca="true">IF(OR(E14="",F14="完了"),"",IF(E14&lt;TODAY(),"期限超過!",IF(E14-TODAY()&lt;=7,"今週期限","")))</f>
        <v/>
      </c>
    </row>
    <row r="15" customFormat="false" ht="15" hidden="false" customHeight="false" outlineLevel="0" collapsed="false">
      <c r="A15" s="10" t="n">
        <v>11</v>
      </c>
      <c r="B15" s="22"/>
      <c r="C15" s="13"/>
      <c r="D15" s="13"/>
      <c r="E15" s="23"/>
      <c r="F15" s="22"/>
      <c r="G15" s="24" t="str">
        <f aca="true">IF(E15="","",IF(F15="完了","-",E15-TODAY()))</f>
        <v/>
      </c>
      <c r="H15" s="15" t="str">
        <f aca="true">IF(OR(E15="",F15="完了"),"",IF(E15&lt;TODAY(),"期限超過!",IF(E15-TODAY()&lt;=7,"今週期限","")))</f>
        <v/>
      </c>
    </row>
    <row r="16" customFormat="false" ht="15" hidden="false" customHeight="false" outlineLevel="0" collapsed="false">
      <c r="A16" s="10" t="n">
        <v>12</v>
      </c>
      <c r="B16" s="22"/>
      <c r="C16" s="13"/>
      <c r="D16" s="13"/>
      <c r="E16" s="23"/>
      <c r="F16" s="22"/>
      <c r="G16" s="24" t="str">
        <f aca="true">IF(E16="","",IF(F16="完了","-",E16-TODAY()))</f>
        <v/>
      </c>
      <c r="H16" s="15" t="str">
        <f aca="true">IF(OR(E16="",F16="完了"),"",IF(E16&lt;TODAY(),"期限超過!",IF(E16-TODAY()&lt;=7,"今週期限","")))</f>
        <v/>
      </c>
    </row>
    <row r="17" customFormat="false" ht="15" hidden="false" customHeight="false" outlineLevel="0" collapsed="false">
      <c r="A17" s="10" t="n">
        <v>13</v>
      </c>
      <c r="B17" s="22"/>
      <c r="C17" s="13"/>
      <c r="D17" s="13"/>
      <c r="E17" s="23"/>
      <c r="F17" s="22"/>
      <c r="G17" s="24" t="str">
        <f aca="true">IF(E17="","",IF(F17="完了","-",E17-TODAY()))</f>
        <v/>
      </c>
      <c r="H17" s="15" t="str">
        <f aca="true">IF(OR(E17="",F17="完了"),"",IF(E17&lt;TODAY(),"期限超過!",IF(E17-TODAY()&lt;=7,"今週期限","")))</f>
        <v/>
      </c>
    </row>
    <row r="18" customFormat="false" ht="15" hidden="false" customHeight="false" outlineLevel="0" collapsed="false">
      <c r="A18" s="10" t="n">
        <v>14</v>
      </c>
      <c r="B18" s="22"/>
      <c r="C18" s="13"/>
      <c r="D18" s="13"/>
      <c r="E18" s="23"/>
      <c r="F18" s="22"/>
      <c r="G18" s="24" t="str">
        <f aca="true">IF(E18="","",IF(F18="完了","-",E18-TODAY()))</f>
        <v/>
      </c>
      <c r="H18" s="15" t="str">
        <f aca="true">IF(OR(E18="",F18="完了"),"",IF(E18&lt;TODAY(),"期限超過!",IF(E18-TODAY()&lt;=7,"今週期限","")))</f>
        <v/>
      </c>
    </row>
    <row r="19" customFormat="false" ht="15" hidden="false" customHeight="false" outlineLevel="0" collapsed="false">
      <c r="A19" s="10" t="n">
        <v>15</v>
      </c>
      <c r="B19" s="22"/>
      <c r="C19" s="13"/>
      <c r="D19" s="13"/>
      <c r="E19" s="23"/>
      <c r="F19" s="22"/>
      <c r="G19" s="24" t="str">
        <f aca="true">IF(E19="","",IF(F19="完了","-",E19-TODAY()))</f>
        <v/>
      </c>
      <c r="H19" s="15" t="str">
        <f aca="true">IF(OR(E19="",F19="完了"),"",IF(E19&lt;TODAY(),"期限超過!",IF(E19-TODAY()&lt;=7,"今週期限","")))</f>
        <v/>
      </c>
    </row>
    <row r="20" customFormat="false" ht="15" hidden="false" customHeight="false" outlineLevel="0" collapsed="false">
      <c r="A20" s="10" t="n">
        <v>16</v>
      </c>
      <c r="B20" s="22"/>
      <c r="C20" s="13"/>
      <c r="D20" s="13"/>
      <c r="E20" s="23"/>
      <c r="F20" s="22"/>
      <c r="G20" s="24" t="str">
        <f aca="true">IF(E20="","",IF(F20="完了","-",E20-TODAY()))</f>
        <v/>
      </c>
      <c r="H20" s="15" t="str">
        <f aca="true">IF(OR(E20="",F20="完了"),"",IF(E20&lt;TODAY(),"期限超過!",IF(E20-TODAY()&lt;=7,"今週期限","")))</f>
        <v/>
      </c>
    </row>
    <row r="21" customFormat="false" ht="15" hidden="false" customHeight="false" outlineLevel="0" collapsed="false">
      <c r="A21" s="10" t="n">
        <v>17</v>
      </c>
      <c r="B21" s="22"/>
      <c r="C21" s="13"/>
      <c r="D21" s="13"/>
      <c r="E21" s="23"/>
      <c r="F21" s="22"/>
      <c r="G21" s="24" t="str">
        <f aca="true">IF(E21="","",IF(F21="完了","-",E21-TODAY()))</f>
        <v/>
      </c>
      <c r="H21" s="15" t="str">
        <f aca="true">IF(OR(E21="",F21="完了"),"",IF(E21&lt;TODAY(),"期限超過!",IF(E21-TODAY()&lt;=7,"今週期限","")))</f>
        <v/>
      </c>
    </row>
    <row r="22" customFormat="false" ht="15" hidden="false" customHeight="false" outlineLevel="0" collapsed="false">
      <c r="A22" s="10" t="n">
        <v>18</v>
      </c>
      <c r="B22" s="22"/>
      <c r="C22" s="13"/>
      <c r="D22" s="13"/>
      <c r="E22" s="23"/>
      <c r="F22" s="22"/>
      <c r="G22" s="24" t="str">
        <f aca="true">IF(E22="","",IF(F22="完了","-",E22-TODAY()))</f>
        <v/>
      </c>
      <c r="H22" s="15" t="str">
        <f aca="true">IF(OR(E22="",F22="完了"),"",IF(E22&lt;TODAY(),"期限超過!",IF(E22-TODAY()&lt;=7,"今週期限","")))</f>
        <v/>
      </c>
    </row>
    <row r="23" customFormat="false" ht="15" hidden="false" customHeight="false" outlineLevel="0" collapsed="false">
      <c r="A23" s="10" t="n">
        <v>19</v>
      </c>
      <c r="B23" s="22"/>
      <c r="C23" s="13"/>
      <c r="D23" s="13"/>
      <c r="E23" s="23"/>
      <c r="F23" s="22"/>
      <c r="G23" s="24" t="str">
        <f aca="true">IF(E23="","",IF(F23="完了","-",E23-TODAY()))</f>
        <v/>
      </c>
      <c r="H23" s="15" t="str">
        <f aca="true">IF(OR(E23="",F23="完了"),"",IF(E23&lt;TODAY(),"期限超過!",IF(E23-TODAY()&lt;=7,"今週期限","")))</f>
        <v/>
      </c>
    </row>
    <row r="24" customFormat="false" ht="15" hidden="false" customHeight="false" outlineLevel="0" collapsed="false">
      <c r="A24" s="10" t="n">
        <v>20</v>
      </c>
      <c r="B24" s="22"/>
      <c r="C24" s="13"/>
      <c r="D24" s="13"/>
      <c r="E24" s="23"/>
      <c r="F24" s="22"/>
      <c r="G24" s="24" t="str">
        <f aca="true">IF(E24="","",IF(F24="完了","-",E24-TODAY()))</f>
        <v/>
      </c>
      <c r="H24" s="15" t="str">
        <f aca="true">IF(OR(E24="",F24="完了"),"",IF(E24&lt;TODAY(),"期限超過!",IF(E24-TODAY()&lt;=7,"今週期限","")))</f>
        <v/>
      </c>
    </row>
  </sheetData>
  <conditionalFormatting sqref="H5:H24">
    <cfRule type="cellIs" priority="2" operator="equal" aboveAverage="0" equalAverage="0" bottom="0" percent="0" rank="0" text="" dxfId="0">
      <formula>"期限超過!"</formula>
    </cfRule>
    <cfRule type="cellIs" priority="3" operator="equal" aboveAverage="0" equalAverage="0" bottom="0" percent="0" rank="0" text="" dxfId="1">
      <formula>"今週期限"</formula>
    </cfRule>
  </conditionalFormatting>
  <conditionalFormatting sqref="F5:F24">
    <cfRule type="cellIs" priority="4" operator="equal" aboveAverage="0" equalAverage="0" bottom="0" percent="0" rank="0" text="" dxfId="2">
      <formula>"完了"</formula>
    </cfRule>
    <cfRule type="cellIs" priority="5" operator="equal" aboveAverage="0" equalAverage="0" bottom="0" percent="0" rank="0" text="" dxfId="4">
      <formula>"未着手"</formula>
    </cfRule>
  </conditionalFormatting>
  <dataValidations count="2">
    <dataValidation allowBlank="true" errorStyle="stop" operator="between" showDropDown="false" showErrorMessage="false" showInputMessage="false" sqref="B5:B24" type="list">
      <formula1>サーベイ結果入力!$B$5:$B$10</formula1>
      <formula2>0</formula2>
    </dataValidation>
    <dataValidation allowBlank="true" errorStyle="stop" operator="between" showDropDown="false" showErrorMessage="false" showInputMessage="false" sqref="F5:F24" type="list">
      <formula1>"未着手,進行中,完了"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F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6"/>
    <col collapsed="false" customWidth="true" hidden="false" outlineLevel="0" max="3" min="3" style="0" width="14"/>
    <col collapsed="false" customWidth="true" hidden="false" outlineLevel="0" max="4" min="4" style="0" width="4"/>
    <col collapsed="false" customWidth="true" hidden="false" outlineLevel="0" max="5" min="5" style="0" width="26"/>
    <col collapsed="false" customWidth="true" hidden="false" outlineLevel="0" max="6" min="6" style="0" width="14"/>
  </cols>
  <sheetData>
    <row r="1" customFormat="false" ht="19.4" hidden="false" customHeight="false" outlineLevel="0" collapsed="false">
      <c r="B1" s="7" t="s">
        <v>47</v>
      </c>
    </row>
    <row r="3" customFormat="false" ht="15" hidden="false" customHeight="false" outlineLevel="0" collapsed="false">
      <c r="B3" s="3" t="s">
        <v>48</v>
      </c>
    </row>
    <row r="4" customFormat="false" ht="15" hidden="false" customHeight="false" outlineLevel="0" collapsed="false">
      <c r="B4" s="11" t="s">
        <v>49</v>
      </c>
      <c r="C4" s="25" t="n">
        <f aca="false">COUNTIF(サーベイ結果入力!$H$5:$H$10,"最優先")</f>
        <v>2</v>
      </c>
    </row>
    <row r="5" customFormat="false" ht="15" hidden="false" customHeight="false" outlineLevel="0" collapsed="false">
      <c r="B5" s="11" t="s">
        <v>50</v>
      </c>
      <c r="C5" s="25" t="n">
        <f aca="false">COUNTIF(サーベイ結果入力!$H$5:$H$10,"要対応")</f>
        <v>0</v>
      </c>
    </row>
    <row r="6" customFormat="false" ht="15" hidden="false" customHeight="false" outlineLevel="0" collapsed="false">
      <c r="B6" s="11" t="s">
        <v>51</v>
      </c>
      <c r="C6" s="25" t="n">
        <f aca="false">COUNTIF(サーベイ結果入力!$H$5:$H$10,"注意")</f>
        <v>2</v>
      </c>
    </row>
    <row r="7" customFormat="false" ht="15" hidden="false" customHeight="false" outlineLevel="0" collapsed="false">
      <c r="B7" s="11" t="s">
        <v>52</v>
      </c>
      <c r="C7" s="18" t="n">
        <f aca="false">COUNTIF(サーベイ結果入力!$H$5:$H$10,"良好")</f>
        <v>1</v>
      </c>
    </row>
    <row r="9" customFormat="false" ht="15" hidden="false" customHeight="false" outlineLevel="0" collapsed="false">
      <c r="B9" s="3" t="s">
        <v>53</v>
      </c>
    </row>
    <row r="10" customFormat="false" ht="15" hidden="false" customHeight="false" outlineLevel="0" collapsed="false">
      <c r="B10" s="11" t="s">
        <v>54</v>
      </c>
      <c r="C10" s="18" t="n">
        <f aca="false">COUNTA(アクションプラン!$B$5:$B$24)</f>
        <v>1</v>
      </c>
    </row>
    <row r="11" customFormat="false" ht="15" hidden="false" customHeight="false" outlineLevel="0" collapsed="false">
      <c r="B11" s="11" t="s">
        <v>55</v>
      </c>
      <c r="C11" s="18" t="n">
        <f aca="false">COUNTIF(アクションプラン!$F$5:$F$24,"完了")</f>
        <v>0</v>
      </c>
    </row>
    <row r="12" customFormat="false" ht="15" hidden="false" customHeight="false" outlineLevel="0" collapsed="false">
      <c r="B12" s="11" t="s">
        <v>46</v>
      </c>
      <c r="C12" s="18" t="n">
        <f aca="false">COUNTIF(アクションプラン!$F$5:$F$24,"進行中")</f>
        <v>1</v>
      </c>
    </row>
    <row r="13" customFormat="false" ht="15" hidden="false" customHeight="false" outlineLevel="0" collapsed="false">
      <c r="B13" s="11" t="s">
        <v>56</v>
      </c>
      <c r="C13" s="18" t="n">
        <f aca="false">COUNTIF(アクションプラン!$F$5:$F$24,"未着手")</f>
        <v>0</v>
      </c>
    </row>
    <row r="14" customFormat="false" ht="15" hidden="false" customHeight="false" outlineLevel="0" collapsed="false">
      <c r="B14" s="11" t="s">
        <v>57</v>
      </c>
      <c r="C14" s="25" t="n">
        <f aca="false">COUNTIF(アクションプラン!$H$5:$H$24,"期限超過!")</f>
        <v>0</v>
      </c>
    </row>
    <row r="15" customFormat="false" ht="15" hidden="false" customHeight="false" outlineLevel="0" collapsed="false">
      <c r="B15" s="11" t="s">
        <v>58</v>
      </c>
      <c r="C15" s="26" t="n">
        <f aca="false">IF(COUNTA(アクションプラン!$B$5:$B$24)=0,"",COUNTIF(アクションプラン!$F$5:$F$24,"完了")/COUNTA(アクションプラン!$B$5:$B$24))</f>
        <v>0</v>
      </c>
    </row>
    <row r="17" customFormat="false" ht="15" hidden="false" customHeight="false" outlineLevel="0" collapsed="false">
      <c r="B17" s="3" t="s">
        <v>59</v>
      </c>
    </row>
    <row r="18" customFormat="false" ht="15" hidden="false" customHeight="false" outlineLevel="0" collapsed="false">
      <c r="B18" s="11" t="s">
        <v>60</v>
      </c>
      <c r="C18" s="18" t="str">
        <f aca="false">IF(C4+C5&gt;0,IF(C14&gt;0,"危険: 低スコア放置+期限超過","要対応: 低スコア項目あり"),IF(C6&gt;0,"注意: 監視継続","良好"))</f>
        <v>要対応: 低スコア項目あり</v>
      </c>
      <c r="D18" s="18"/>
      <c r="E18" s="18"/>
      <c r="F18" s="18"/>
    </row>
  </sheetData>
  <mergeCells count="1">
    <mergeCell ref="C18:F18"/>
  </mergeCells>
  <conditionalFormatting sqref="C4">
    <cfRule type="cellIs" priority="2" operator="greaterThan" aboveAverage="0" equalAverage="0" bottom="0" percent="0" rank="0" text="" dxfId="0">
      <formula>0</formula>
    </cfRule>
  </conditionalFormatting>
  <conditionalFormatting sqref="C5">
    <cfRule type="cellIs" priority="3" operator="greaterThan" aboveAverage="0" equalAverage="0" bottom="0" percent="0" rank="0" text="" dxfId="0">
      <formula>0</formula>
    </cfRule>
  </conditionalFormatting>
  <conditionalFormatting sqref="C6">
    <cfRule type="cellIs" priority="4" operator="greaterThan" aboveAverage="0" equalAverage="0" bottom="0" percent="0" rank="0" text="" dxfId="1">
      <formula>0</formula>
    </cfRule>
  </conditionalFormatting>
  <conditionalFormatting sqref="C14">
    <cfRule type="cellIs" priority="5" operator="greaterThan" aboveAverage="0" equalAverage="0" bottom="0" percent="0" rank="0" text="" dxfId="0">
      <formula>0</formula>
    </cfRule>
  </conditionalFormatting>
  <conditionalFormatting sqref="C18">
    <cfRule type="expression" priority="6" aboveAverage="0" equalAverage="0" bottom="0" percent="0" rank="0" text="" dxfId="0">
      <formula>LEFT(C18,2)="危険"</formula>
    </cfRule>
    <cfRule type="expression" priority="7" aboveAverage="0" equalAverage="0" bottom="0" percent="0" rank="0" text="" dxfId="1">
      <formula>LEFT(C18,3)="要対応"</formula>
    </cfRule>
    <cfRule type="expression" priority="8" aboveAverage="0" equalAverage="0" bottom="0" percent="0" rank="0" text="" dxfId="1">
      <formula>LEFT(C18,2)="注意"</formula>
    </cfRule>
    <cfRule type="expression" priority="9" aboveAverage="0" equalAverage="0" bottom="0" percent="0" rank="0" text="" dxfId="2">
      <formula>LEFT(C18,2)="良好"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0"/>
    <col collapsed="false" customWidth="true" hidden="false" outlineLevel="0" max="3" min="3" style="0" width="60"/>
  </cols>
  <sheetData>
    <row r="1" customFormat="false" ht="19.4" hidden="false" customHeight="false" outlineLevel="0" collapsed="false">
      <c r="B1" s="27" t="s">
        <v>61</v>
      </c>
    </row>
    <row r="3" customFormat="false" ht="15" hidden="false" customHeight="false" outlineLevel="0" collapsed="false">
      <c r="B3" s="28" t="s">
        <v>62</v>
      </c>
      <c r="C3" s="28"/>
    </row>
    <row r="4" customFormat="false" ht="15" hidden="false" customHeight="false" outlineLevel="0" collapsed="false">
      <c r="B4" s="28" t="s">
        <v>63</v>
      </c>
      <c r="C4" s="28"/>
    </row>
    <row r="5" customFormat="false" ht="15" hidden="false" customHeight="false" outlineLevel="0" collapsed="false">
      <c r="B5" s="28" t="s">
        <v>64</v>
      </c>
      <c r="C5" s="28"/>
    </row>
    <row r="6" customFormat="false" ht="15" hidden="false" customHeight="false" outlineLevel="0" collapsed="false">
      <c r="B6" s="28" t="s">
        <v>65</v>
      </c>
      <c r="C6" s="28"/>
    </row>
    <row r="7" customFormat="false" ht="15" hidden="false" customHeight="false" outlineLevel="0" collapsed="false">
      <c r="B7" s="29" t="s">
        <v>66</v>
      </c>
      <c r="C7" s="29"/>
    </row>
    <row r="9" customFormat="false" ht="15" hidden="false" customHeight="false" outlineLevel="0" collapsed="false">
      <c r="B9" s="9" t="s">
        <v>19</v>
      </c>
      <c r="C9" s="9" t="s">
        <v>67</v>
      </c>
    </row>
    <row r="10" customFormat="false" ht="15" hidden="false" customHeight="false" outlineLevel="0" collapsed="false">
      <c r="B10" s="22" t="s">
        <v>27</v>
      </c>
      <c r="C10" s="22" t="s">
        <v>68</v>
      </c>
    </row>
    <row r="11" customFormat="false" ht="15" hidden="false" customHeight="false" outlineLevel="0" collapsed="false">
      <c r="B11" s="22" t="s">
        <v>27</v>
      </c>
      <c r="C11" s="22" t="s">
        <v>69</v>
      </c>
    </row>
    <row r="12" customFormat="false" ht="15" hidden="false" customHeight="false" outlineLevel="0" collapsed="false">
      <c r="B12" s="22" t="s">
        <v>28</v>
      </c>
      <c r="C12" s="22" t="s">
        <v>70</v>
      </c>
    </row>
    <row r="13" customFormat="false" ht="15" hidden="false" customHeight="false" outlineLevel="0" collapsed="false">
      <c r="B13" s="22" t="s">
        <v>28</v>
      </c>
      <c r="C13" s="22" t="s">
        <v>71</v>
      </c>
    </row>
    <row r="14" customFormat="false" ht="15" hidden="false" customHeight="false" outlineLevel="0" collapsed="false">
      <c r="B14" s="22" t="s">
        <v>29</v>
      </c>
      <c r="C14" s="22" t="s">
        <v>72</v>
      </c>
    </row>
    <row r="15" customFormat="false" ht="15" hidden="false" customHeight="false" outlineLevel="0" collapsed="false">
      <c r="B15" s="22" t="s">
        <v>29</v>
      </c>
      <c r="C15" s="22" t="s">
        <v>73</v>
      </c>
    </row>
    <row r="16" customFormat="false" ht="15" hidden="false" customHeight="false" outlineLevel="0" collapsed="false">
      <c r="B16" s="22" t="s">
        <v>30</v>
      </c>
      <c r="C16" s="22" t="s">
        <v>74</v>
      </c>
    </row>
    <row r="17" customFormat="false" ht="15" hidden="false" customHeight="false" outlineLevel="0" collapsed="false">
      <c r="B17" s="22" t="s">
        <v>30</v>
      </c>
      <c r="C17" s="22" t="s">
        <v>75</v>
      </c>
    </row>
    <row r="18" customFormat="false" ht="15" hidden="false" customHeight="false" outlineLevel="0" collapsed="false">
      <c r="B18" s="22" t="s">
        <v>31</v>
      </c>
      <c r="C18" s="22" t="s">
        <v>76</v>
      </c>
    </row>
    <row r="19" customFormat="false" ht="15" hidden="false" customHeight="false" outlineLevel="0" collapsed="false">
      <c r="B19" s="22" t="s">
        <v>31</v>
      </c>
      <c r="C19" s="22" t="s">
        <v>77</v>
      </c>
    </row>
    <row r="22" customFormat="false" ht="17.15" hidden="false" customHeight="false" outlineLevel="0" collapsed="false">
      <c r="B22" s="5" t="s">
        <v>78</v>
      </c>
    </row>
    <row r="23" customFormat="false" ht="259.5" hidden="false" customHeight="true" outlineLevel="0" collapsed="false">
      <c r="B23" s="30" t="s">
        <v>79</v>
      </c>
      <c r="C23" s="30"/>
    </row>
  </sheetData>
  <mergeCells count="6">
    <mergeCell ref="B3:C3"/>
    <mergeCell ref="B4:C4"/>
    <mergeCell ref="B5:C5"/>
    <mergeCell ref="B6:C6"/>
    <mergeCell ref="B7:C7"/>
    <mergeCell ref="B23:C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2026-07-12T23:27:57Z</dcterms:created>
  <dc:creator>openpyxl</dc:creator>
  <dc:description/>
  <dc:language>en-US</dc:language>
  <cp:lastModifiedBy/>
  <dcterms:modified xsi:type="dcterms:W3CDTF">2026-07-13T08:34:55Z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