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使い方" sheetId="1" state="visible" r:id="rId3"/>
    <sheet name="変更概要とリスク診断" sheetId="2" state="visible" r:id="rId4"/>
    <sheet name="ガイドデータ" sheetId="3" state="hidden" r:id="rId5"/>
    <sheet name="説明ストーリー" sheetId="4" state="visible" r:id="rId6"/>
    <sheet name="準備チェックリスト" sheetId="5" state="visible" r:id="rId7"/>
    <sheet name="説明会計画" sheetId="6" state="visible" r:id="rId8"/>
    <sheet name="ダッシュボード"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<sst xmlns="http://schemas.openxmlformats.org/spreadsheetml/2006/main" count="152" uniqueCount="126">
  <si>
    <r>
      <rPr>
        <b val="true"/>
        <sz val="14"/>
        <color rgb="FF2E4A66"/>
        <rFont val="Noto Sans CJK SC"/>
        <family val="2"/>
      </rPr>
      <t xml:space="preserve">制度変更説明ウィザード</t>
    </r>
    <r>
      <rPr>
        <b val="true"/>
        <sz val="14"/>
        <color rgb="FF2E4A66"/>
        <rFont val="Meiryo UI"/>
        <family val="0"/>
        <charset val="1"/>
      </rPr>
      <t xml:space="preserve">(</t>
    </r>
    <r>
      <rPr>
        <b val="true"/>
        <sz val="14"/>
        <color rgb="FF2E4A66"/>
        <rFont val="Noto Sans CJK SC"/>
        <family val="2"/>
      </rPr>
      <t xml:space="preserve">準備度診断つき</t>
    </r>
    <r>
      <rPr>
        <b val="true"/>
        <sz val="14"/>
        <color rgb="FF2E4A66"/>
        <rFont val="Meiryo UI"/>
        <family val="0"/>
        <charset val="1"/>
      </rPr>
      <t xml:space="preserve">)</t>
    </r>
  </si>
  <si>
    <t xml:space="preserve">■ このツールでできること</t>
  </si>
  <si>
    <r>
      <rPr>
        <sz val="10"/>
        <color rgb="FF000000"/>
        <rFont val="Noto Sans CJK SC"/>
        <family val="2"/>
      </rPr>
      <t xml:space="preserve">制度変更</t>
    </r>
    <r>
      <rPr>
        <sz val="10"/>
        <color rgb="FF000000"/>
        <rFont val="Meiryo UI"/>
        <family val="0"/>
        <charset val="1"/>
      </rPr>
      <t xml:space="preserve">(</t>
    </r>
    <r>
      <rPr>
        <sz val="10"/>
        <color rgb="FF000000"/>
        <rFont val="Noto Sans CJK SC"/>
        <family val="2"/>
      </rPr>
      <t xml:space="preserve">評価・報酬・働き方</t>
    </r>
    <r>
      <rPr>
        <sz val="10"/>
        <color rgb="FF000000"/>
        <rFont val="Meiryo UI"/>
        <family val="0"/>
        <charset val="1"/>
      </rPr>
      <t xml:space="preserve">)</t>
    </r>
    <r>
      <rPr>
        <sz val="10"/>
        <color rgb="FF000000"/>
        <rFont val="Noto Sans CJK SC"/>
        <family val="2"/>
      </rPr>
      <t xml:space="preserve">の社員説明を、「背景→組織コンセプト→個人への影響」の順で組み立て、リスク診断・準備チェック・説明会計画までを</t>
    </r>
    <r>
      <rPr>
        <sz val="10"/>
        <color rgb="FF000000"/>
        <rFont val="Meiryo UI"/>
        <family val="0"/>
        <charset val="1"/>
      </rPr>
      <t xml:space="preserve">1</t>
    </r>
    <r>
      <rPr>
        <sz val="10"/>
        <color rgb="FF000000"/>
        <rFont val="Noto Sans CJK SC"/>
        <family val="2"/>
      </rPr>
      <t xml:space="preserve">冊で管理します。</t>
    </r>
  </si>
  <si>
    <r>
      <rPr>
        <b val="true"/>
        <sz val="11"/>
        <color rgb="FF2E4A66"/>
        <rFont val="Noto Sans CJK SC"/>
        <family val="2"/>
      </rPr>
      <t xml:space="preserve">■ 使い方</t>
    </r>
    <r>
      <rPr>
        <b val="true"/>
        <sz val="11"/>
        <color rgb="FF2E4A66"/>
        <rFont val="Meiryo UI"/>
        <family val="0"/>
        <charset val="1"/>
      </rPr>
      <t xml:space="preserve">(4</t>
    </r>
    <r>
      <rPr>
        <b val="true"/>
        <sz val="11"/>
        <color rgb="FF2E4A66"/>
        <rFont val="Noto Sans CJK SC"/>
        <family val="2"/>
      </rPr>
      <t xml:space="preserve">ステップ</t>
    </r>
    <r>
      <rPr>
        <b val="true"/>
        <sz val="11"/>
        <color rgb="FF2E4A66"/>
        <rFont val="Meiryo UI"/>
        <family val="0"/>
        <charset val="1"/>
      </rPr>
      <t xml:space="preserve">)</t>
    </r>
  </si>
  <si>
    <r>
      <rPr>
        <sz val="10"/>
        <color rgb="FF000000"/>
        <rFont val="Meiryo UI"/>
        <family val="0"/>
        <charset val="1"/>
      </rPr>
      <t xml:space="preserve">STEP1: </t>
    </r>
    <r>
      <rPr>
        <sz val="10"/>
        <color rgb="FF000000"/>
        <rFont val="Noto Sans CJK SC"/>
        <family val="2"/>
      </rPr>
      <t xml:space="preserve">「変更概要とリスク診断」シートで変更の種類・日程・リスク項目を入力</t>
    </r>
    <r>
      <rPr>
        <sz val="10"/>
        <color rgb="FF000000"/>
        <rFont val="Meiryo UI"/>
        <family val="0"/>
        <charset val="1"/>
      </rPr>
      <t xml:space="preserve">(</t>
    </r>
    <r>
      <rPr>
        <sz val="10"/>
        <color rgb="FF000000"/>
        <rFont val="Noto Sans CJK SC"/>
        <family val="2"/>
      </rPr>
      <t xml:space="preserve">青字セルのみ</t>
    </r>
    <r>
      <rPr>
        <sz val="10"/>
        <color rgb="FF000000"/>
        <rFont val="Meiryo UI"/>
        <family val="0"/>
        <charset val="1"/>
      </rPr>
      <t xml:space="preserve">)</t>
    </r>
  </si>
  <si>
    <t xml:space="preserve">→ 不利益変更リスク・労使手続きの要否・説明会までの残日数が自動判定されます</t>
  </si>
  <si>
    <r>
      <rPr>
        <sz val="10"/>
        <color rgb="FF000000"/>
        <rFont val="Meiryo UI"/>
        <family val="0"/>
        <charset val="1"/>
      </rPr>
      <t xml:space="preserve">STEP2: </t>
    </r>
    <r>
      <rPr>
        <sz val="10"/>
        <color rgb="FF000000"/>
        <rFont val="Noto Sans CJK SC"/>
        <family val="2"/>
      </rPr>
      <t xml:space="preserve">「説明ストーリー」シートで</t>
    </r>
    <r>
      <rPr>
        <sz val="10"/>
        <color rgb="FF000000"/>
        <rFont val="Meiryo UI"/>
        <family val="0"/>
        <charset val="1"/>
      </rPr>
      <t xml:space="preserve">3</t>
    </r>
    <r>
      <rPr>
        <sz val="10"/>
        <color rgb="FF000000"/>
        <rFont val="Noto Sans CJK SC"/>
        <family val="2"/>
      </rPr>
      <t xml:space="preserve">つのブロック</t>
    </r>
    <r>
      <rPr>
        <sz val="10"/>
        <color rgb="FF000000"/>
        <rFont val="Meiryo UI"/>
        <family val="0"/>
        <charset val="1"/>
      </rPr>
      <t xml:space="preserve">(</t>
    </r>
    <r>
      <rPr>
        <sz val="10"/>
        <color rgb="FF000000"/>
        <rFont val="Noto Sans CJK SC"/>
        <family val="2"/>
      </rPr>
      <t xml:space="preserve">背景</t>
    </r>
    <r>
      <rPr>
        <sz val="10"/>
        <color rgb="FF000000"/>
        <rFont val="Meiryo UI"/>
        <family val="0"/>
        <charset val="1"/>
      </rPr>
      <t xml:space="preserve">/</t>
    </r>
    <r>
      <rPr>
        <sz val="10"/>
        <color rgb="FF000000"/>
        <rFont val="Noto Sans CJK SC"/>
        <family val="2"/>
      </rPr>
      <t xml:space="preserve">組織コンセプト</t>
    </r>
    <r>
      <rPr>
        <sz val="10"/>
        <color rgb="FF000000"/>
        <rFont val="Meiryo UI"/>
        <family val="0"/>
        <charset val="1"/>
      </rPr>
      <t xml:space="preserve">/</t>
    </r>
    <r>
      <rPr>
        <sz val="10"/>
        <color rgb="FF000000"/>
        <rFont val="Noto Sans CJK SC"/>
        <family val="2"/>
      </rPr>
      <t xml:space="preserve">個人への影響</t>
    </r>
    <r>
      <rPr>
        <sz val="10"/>
        <color rgb="FF000000"/>
        <rFont val="Meiryo UI"/>
        <family val="0"/>
        <charset val="1"/>
      </rPr>
      <t xml:space="preserve">)</t>
    </r>
    <r>
      <rPr>
        <sz val="10"/>
        <color rgb="FF000000"/>
        <rFont val="Noto Sans CJK SC"/>
        <family val="2"/>
      </rPr>
      <t xml:space="preserve">の説明文を書く</t>
    </r>
  </si>
  <si>
    <t xml:space="preserve">→ 選んだ変更の種類に応じた書き方ガイドが自動表示され、記入量から完成度を自動判定します</t>
  </si>
  <si>
    <r>
      <rPr>
        <sz val="10"/>
        <color rgb="FF000000"/>
        <rFont val="Meiryo UI"/>
        <family val="0"/>
        <charset val="1"/>
      </rPr>
      <t xml:space="preserve">STEP3: </t>
    </r>
    <r>
      <rPr>
        <sz val="10"/>
        <color rgb="FF000000"/>
        <rFont val="Noto Sans CJK SC"/>
        <family val="2"/>
      </rPr>
      <t xml:space="preserve">「準備チェックリスト」シートで各準備タスクの状況を選ぶ → 完了率を自動集計</t>
    </r>
  </si>
  <si>
    <r>
      <rPr>
        <sz val="10"/>
        <color rgb="FF000000"/>
        <rFont val="Meiryo UI"/>
        <family val="0"/>
        <charset val="1"/>
      </rPr>
      <t xml:space="preserve">STEP4: </t>
    </r>
    <r>
      <rPr>
        <sz val="10"/>
        <color rgb="FF000000"/>
        <rFont val="Noto Sans CJK SC"/>
        <family val="2"/>
      </rPr>
      <t xml:space="preserve">「ダッシュボード」シートで総合準備度スコアと「説明会実施</t>
    </r>
    <r>
      <rPr>
        <sz val="10"/>
        <color rgb="FF000000"/>
        <rFont val="Meiryo UI"/>
        <family val="0"/>
        <charset val="1"/>
      </rPr>
      <t xml:space="preserve">OK/</t>
    </r>
    <r>
      <rPr>
        <sz val="10"/>
        <color rgb="FF000000"/>
        <rFont val="Noto Sans CJK SC"/>
        <family val="2"/>
      </rPr>
      <t xml:space="preserve">準備不足」の判定を確認</t>
    </r>
  </si>
  <si>
    <t xml:space="preserve">■ 凡例</t>
  </si>
  <si>
    <r>
      <rPr>
        <sz val="10"/>
        <color rgb="FF000000"/>
        <rFont val="Noto Sans CJK SC"/>
        <family val="2"/>
      </rPr>
      <t xml:space="preserve">青字セル </t>
    </r>
    <r>
      <rPr>
        <sz val="10"/>
        <color rgb="FF000000"/>
        <rFont val="Meiryo UI"/>
        <family val="0"/>
        <charset val="1"/>
      </rPr>
      <t xml:space="preserve">= </t>
    </r>
    <r>
      <rPr>
        <sz val="10"/>
        <color rgb="FF000000"/>
        <rFont val="Noto Sans CJK SC"/>
        <family val="2"/>
      </rPr>
      <t xml:space="preserve">入力欄</t>
    </r>
    <r>
      <rPr>
        <sz val="10"/>
        <color rgb="FF000000"/>
        <rFont val="Meiryo UI"/>
        <family val="0"/>
        <charset val="1"/>
      </rPr>
      <t xml:space="preserve">(</t>
    </r>
    <r>
      <rPr>
        <sz val="10"/>
        <color rgb="FF000000"/>
        <rFont val="Noto Sans CJK SC"/>
        <family val="2"/>
      </rPr>
      <t xml:space="preserve">それ以外は数式のため編集不要</t>
    </r>
    <r>
      <rPr>
        <sz val="10"/>
        <color rgb="FF000000"/>
        <rFont val="Meiryo UI"/>
        <family val="0"/>
        <charset val="1"/>
      </rPr>
      <t xml:space="preserve">) / </t>
    </r>
    <r>
      <rPr>
        <sz val="10"/>
        <color rgb="FF000000"/>
        <rFont val="Noto Sans CJK SC"/>
        <family val="2"/>
      </rPr>
      <t xml:space="preserve">緑 </t>
    </r>
    <r>
      <rPr>
        <sz val="10"/>
        <color rgb="FF000000"/>
        <rFont val="Meiryo UI"/>
        <family val="0"/>
        <charset val="1"/>
      </rPr>
      <t xml:space="preserve">= OK / </t>
    </r>
    <r>
      <rPr>
        <sz val="10"/>
        <color rgb="FF000000"/>
        <rFont val="Noto Sans CJK SC"/>
        <family val="2"/>
      </rPr>
      <t xml:space="preserve">橙 </t>
    </r>
    <r>
      <rPr>
        <sz val="10"/>
        <color rgb="FF000000"/>
        <rFont val="Meiryo UI"/>
        <family val="0"/>
        <charset val="1"/>
      </rPr>
      <t xml:space="preserve">= </t>
    </r>
    <r>
      <rPr>
        <sz val="10"/>
        <color rgb="FF000000"/>
        <rFont val="Noto Sans CJK SC"/>
        <family val="2"/>
      </rPr>
      <t xml:space="preserve">注意 </t>
    </r>
    <r>
      <rPr>
        <sz val="10"/>
        <color rgb="FF000000"/>
        <rFont val="Meiryo UI"/>
        <family val="0"/>
        <charset val="1"/>
      </rPr>
      <t xml:space="preserve">/ </t>
    </r>
    <r>
      <rPr>
        <sz val="10"/>
        <color rgb="FF000000"/>
        <rFont val="Noto Sans CJK SC"/>
        <family val="2"/>
      </rPr>
      <t xml:space="preserve">赤 </t>
    </r>
    <r>
      <rPr>
        <sz val="10"/>
        <color rgb="FF000000"/>
        <rFont val="Meiryo UI"/>
        <family val="0"/>
        <charset val="1"/>
      </rPr>
      <t xml:space="preserve">= </t>
    </r>
    <r>
      <rPr>
        <sz val="10"/>
        <color rgb="FF000000"/>
        <rFont val="Noto Sans CJK SC"/>
        <family val="2"/>
      </rPr>
      <t xml:space="preserve">警告</t>
    </r>
  </si>
  <si>
    <t xml:space="preserve">■ 免責</t>
  </si>
  <si>
    <t xml:space="preserve">本テンプレートは一般的な参考情報の提供を目的としており、法的助言を構成するものではありません。不利益変更・就業規則改定を伴う場合は必ず社労士・弁護士にご相談ください。</t>
  </si>
  <si>
    <r>
      <rPr>
        <sz val="9"/>
        <color rgb="FF808080"/>
        <rFont val="Noto Sans CJK SC"/>
        <family val="2"/>
      </rPr>
      <t xml:space="preserve">出典</t>
    </r>
    <r>
      <rPr>
        <sz val="9"/>
        <color rgb="FF808080"/>
        <rFont val="Meiryo UI"/>
        <family val="0"/>
        <charset val="1"/>
      </rPr>
      <t xml:space="preserve">: </t>
    </r>
    <r>
      <rPr>
        <sz val="9"/>
        <color rgb="FF808080"/>
        <rFont val="Noto Sans CJK SC"/>
        <family val="2"/>
      </rPr>
      <t xml:space="preserve">ウラ人事 </t>
    </r>
    <r>
      <rPr>
        <sz val="9"/>
        <color rgb="FF808080"/>
        <rFont val="Meiryo UI"/>
        <family val="0"/>
        <charset val="1"/>
      </rPr>
      <t xml:space="preserve">https://ura-jinji.com/</t>
    </r>
  </si>
  <si>
    <r>
      <rPr>
        <b val="true"/>
        <sz val="12"/>
        <color rgb="FF2E4A66"/>
        <rFont val="Meiryo UI"/>
        <family val="0"/>
        <charset val="1"/>
      </rPr>
      <t xml:space="preserve">STEP1: </t>
    </r>
    <r>
      <rPr>
        <b val="true"/>
        <sz val="12"/>
        <color rgb="FF2E4A66"/>
        <rFont val="Noto Sans CJK SC"/>
        <family val="2"/>
      </rPr>
      <t xml:space="preserve">変更概要とリスク診断</t>
    </r>
    <r>
      <rPr>
        <b val="true"/>
        <sz val="12"/>
        <color rgb="FF2E4A66"/>
        <rFont val="Meiryo UI"/>
        <family val="0"/>
        <charset val="1"/>
      </rPr>
      <t xml:space="preserve">(</t>
    </r>
    <r>
      <rPr>
        <b val="true"/>
        <sz val="12"/>
        <color rgb="FF2E4A66"/>
        <rFont val="Noto Sans CJK SC"/>
        <family val="2"/>
      </rPr>
      <t xml:space="preserve">青字セルに入力</t>
    </r>
    <r>
      <rPr>
        <b val="true"/>
        <sz val="12"/>
        <color rgb="FF2E4A66"/>
        <rFont val="Meiryo UI"/>
        <family val="0"/>
        <charset val="1"/>
      </rPr>
      <t xml:space="preserve">)</t>
    </r>
  </si>
  <si>
    <t xml:space="preserve">項目</t>
  </si>
  <si>
    <t xml:space="preserve">入力</t>
  </si>
  <si>
    <t xml:space="preserve">自動判定</t>
  </si>
  <si>
    <t xml:space="preserve">制度変更の種類</t>
  </si>
  <si>
    <t xml:space="preserve">評価制度の変更</t>
  </si>
  <si>
    <t xml:space="preserve">制度の施行予定日</t>
  </si>
  <si>
    <t xml:space="preserve">社員説明会の予定日</t>
  </si>
  <si>
    <r>
      <rPr>
        <sz val="10"/>
        <color rgb="FF000000"/>
        <rFont val="Noto Sans CJK SC"/>
        <family val="2"/>
      </rPr>
      <t xml:space="preserve">対象人数</t>
    </r>
    <r>
      <rPr>
        <sz val="10"/>
        <color rgb="FF000000"/>
        <rFont val="Meiryo UI"/>
        <family val="0"/>
        <charset val="1"/>
      </rPr>
      <t xml:space="preserve">(</t>
    </r>
    <r>
      <rPr>
        <sz val="10"/>
        <color rgb="FF000000"/>
        <rFont val="Noto Sans CJK SC"/>
        <family val="2"/>
      </rPr>
      <t xml:space="preserve">名</t>
    </r>
    <r>
      <rPr>
        <sz val="10"/>
        <color rgb="FF000000"/>
        <rFont val="Meiryo UI"/>
        <family val="0"/>
        <charset val="1"/>
      </rPr>
      <t xml:space="preserve">)</t>
    </r>
  </si>
  <si>
    <t xml:space="preserve">賃金・労働条件が下がる社員が出るか</t>
  </si>
  <si>
    <t xml:space="preserve">不明</t>
  </si>
  <si>
    <t xml:space="preserve">労働組合・従業員代表はあるか</t>
  </si>
  <si>
    <t xml:space="preserve">あり</t>
  </si>
  <si>
    <r>
      <rPr>
        <sz val="10"/>
        <color rgb="FF000000"/>
        <rFont val="Noto Sans CJK SC"/>
        <family val="2"/>
      </rPr>
      <t xml:space="preserve">経過措置</t>
    </r>
    <r>
      <rPr>
        <sz val="10"/>
        <color rgb="FF000000"/>
        <rFont val="Meiryo UI"/>
        <family val="0"/>
        <charset val="1"/>
      </rPr>
      <t xml:space="preserve">(</t>
    </r>
    <r>
      <rPr>
        <sz val="10"/>
        <color rgb="FF000000"/>
        <rFont val="Noto Sans CJK SC"/>
        <family val="2"/>
      </rPr>
      <t xml:space="preserve">激変緩和</t>
    </r>
    <r>
      <rPr>
        <sz val="10"/>
        <color rgb="FF000000"/>
        <rFont val="Meiryo UI"/>
        <family val="0"/>
        <charset val="1"/>
      </rPr>
      <t xml:space="preserve">)</t>
    </r>
    <r>
      <rPr>
        <sz val="10"/>
        <color rgb="FF000000"/>
        <rFont val="Noto Sans CJK SC"/>
        <family val="2"/>
      </rPr>
      <t xml:space="preserve">を設けるか</t>
    </r>
  </si>
  <si>
    <t xml:space="preserve">検討中</t>
  </si>
  <si>
    <t xml:space="preserve">就業規則・賃金規程の改定を伴うか</t>
  </si>
  <si>
    <t xml:space="preserve">はい</t>
  </si>
  <si>
    <t xml:space="preserve">総合リスクレベル</t>
  </si>
  <si>
    <t xml:space="preserve">※判定はあくまで目安です。高・中の場合は専門家に確認してください。</t>
  </si>
  <si>
    <t xml:space="preserve">種類</t>
  </si>
  <si>
    <t xml:space="preserve">背景</t>
  </si>
  <si>
    <t xml:space="preserve">組織コンセプト</t>
  </si>
  <si>
    <t xml:space="preserve">個人への影響</t>
  </si>
  <si>
    <r>
      <rPr>
        <sz val="11"/>
        <color theme="1"/>
        <rFont val="Noto Sans CJK SC"/>
        <family val="2"/>
      </rPr>
      <t xml:space="preserve">なぜ評価制度を変えるのか。事業環境の変化</t>
    </r>
    <r>
      <rPr>
        <sz val="11"/>
        <color theme="1"/>
        <rFont val="Calibri"/>
        <family val="2"/>
        <charset val="1"/>
      </rPr>
      <t xml:space="preserve">(</t>
    </r>
    <r>
      <rPr>
        <sz val="11"/>
        <color theme="1"/>
        <rFont val="Noto Sans CJK SC"/>
        <family val="2"/>
      </rPr>
      <t xml:space="preserve">市場・競合・戦略転換</t>
    </r>
    <r>
      <rPr>
        <sz val="11"/>
        <color theme="1"/>
        <rFont val="Calibri"/>
        <family val="2"/>
        <charset val="1"/>
      </rPr>
      <t xml:space="preserve">)</t>
    </r>
    <r>
      <rPr>
        <sz val="11"/>
        <color theme="1"/>
        <rFont val="Noto Sans CJK SC"/>
        <family val="2"/>
      </rPr>
      <t xml:space="preserve">と、現行制度で起きている組織課題</t>
    </r>
    <r>
      <rPr>
        <sz val="11"/>
        <color theme="1"/>
        <rFont val="Calibri"/>
        <family val="2"/>
        <charset val="1"/>
      </rPr>
      <t xml:space="preserve">(</t>
    </r>
    <r>
      <rPr>
        <sz val="11"/>
        <color theme="1"/>
        <rFont val="Noto Sans CJK SC"/>
        <family val="2"/>
      </rPr>
      <t xml:space="preserve">評価の偏り・納得感低下など</t>
    </r>
    <r>
      <rPr>
        <sz val="11"/>
        <color theme="1"/>
        <rFont val="Calibri"/>
        <family val="2"/>
        <charset val="1"/>
      </rPr>
      <t xml:space="preserve">)</t>
    </r>
    <r>
      <rPr>
        <sz val="11"/>
        <color theme="1"/>
        <rFont val="Noto Sans CJK SC"/>
        <family val="2"/>
      </rPr>
      <t xml:space="preserve">を具体的な事実で説明する。</t>
    </r>
  </si>
  <si>
    <r>
      <rPr>
        <sz val="11"/>
        <color theme="1"/>
        <rFont val="Noto Sans CJK SC"/>
        <family val="2"/>
      </rPr>
      <t xml:space="preserve">この変更が「目指す組織のあり方」とどうつながるか。例</t>
    </r>
    <r>
      <rPr>
        <sz val="11"/>
        <color theme="1"/>
        <rFont val="Calibri"/>
        <family val="2"/>
        <charset val="1"/>
      </rPr>
      <t xml:space="preserve">:</t>
    </r>
    <r>
      <rPr>
        <sz val="11"/>
        <color theme="1"/>
        <rFont val="Noto Sans CJK SC"/>
        <family val="2"/>
      </rPr>
      <t xml:space="preserve">挑戦を評価する組織にしたいから、減点主義から加点主義の評価基準に変える。</t>
    </r>
  </si>
  <si>
    <t xml:space="preserve">評価方法・評価タイミング・評価者が個人ごとにどう変わるか。「あなたの場合は」で答えられる粒度まで具体化し、最初の評価がいつ行われるかを明示する。</t>
  </si>
  <si>
    <t xml:space="preserve">報酬制度の変更</t>
  </si>
  <si>
    <t xml:space="preserve">なぜ報酬制度を変えるのか。市場水準との乖離、原資配分の課題、等級と実力の逆転現象など、データで示せる事実を先に置く。</t>
  </si>
  <si>
    <r>
      <rPr>
        <sz val="11"/>
        <color theme="1"/>
        <rFont val="Noto Sans CJK SC"/>
        <family val="2"/>
      </rPr>
      <t xml:space="preserve">この変更が「目指す組織のあり方」とどうつながるか。例</t>
    </r>
    <r>
      <rPr>
        <sz val="11"/>
        <color theme="1"/>
        <rFont val="Calibri"/>
        <family val="2"/>
        <charset val="1"/>
      </rPr>
      <t xml:space="preserve">:</t>
    </r>
    <r>
      <rPr>
        <sz val="11"/>
        <color theme="1"/>
        <rFont val="Noto Sans CJK SC"/>
        <family val="2"/>
      </rPr>
      <t xml:space="preserve">成果に正しく報いる組織にしたいから、年功要素を圧縮しレンジ給に移行する。</t>
    </r>
  </si>
  <si>
    <t xml:space="preserve">給与・等級・手当が個人ごとにどう変わるか。移行時の増減シミュレーション、経過措置の期間と内容、いつの給与から反映されるかを必ず示す。</t>
  </si>
  <si>
    <t xml:space="preserve">働き方・組織体制の変更</t>
  </si>
  <si>
    <t xml:space="preserve">なぜ働き方・組織体制を変えるのか。事業構造の変化、顧客対応の必要性、現体制のボトルネックなどを説明する。</t>
  </si>
  <si>
    <r>
      <rPr>
        <sz val="11"/>
        <color theme="1"/>
        <rFont val="Noto Sans CJK SC"/>
        <family val="2"/>
      </rPr>
      <t xml:space="preserve">この変更が「目指す組織のあり方」とどうつながるか。例</t>
    </r>
    <r>
      <rPr>
        <sz val="11"/>
        <color theme="1"/>
        <rFont val="Calibri"/>
        <family val="2"/>
        <charset val="1"/>
      </rPr>
      <t xml:space="preserve">:</t>
    </r>
    <r>
      <rPr>
        <sz val="11"/>
        <color theme="1"/>
        <rFont val="Noto Sans CJK SC"/>
        <family val="2"/>
      </rPr>
      <t xml:space="preserve">顧客起点で動く組織にしたいから、機能別組織から事業部制に変える。</t>
    </r>
  </si>
  <si>
    <t xml:space="preserve">勤務形態・勤務地・所属チーム・レポートラインが個人ごとにどう変わるか。異動の有無と時期、通勤・生活への影響への配慮策を示す。</t>
  </si>
  <si>
    <r>
      <rPr>
        <b val="true"/>
        <sz val="12"/>
        <color rgb="FF2E4A66"/>
        <rFont val="Meiryo UI"/>
        <family val="0"/>
        <charset val="1"/>
      </rPr>
      <t xml:space="preserve">STEP2: </t>
    </r>
    <r>
      <rPr>
        <b val="true"/>
        <sz val="12"/>
        <color rgb="FF2E4A66"/>
        <rFont val="Noto Sans CJK SC"/>
        <family val="2"/>
      </rPr>
      <t xml:space="preserve">説明ストーリー</t>
    </r>
    <r>
      <rPr>
        <b val="true"/>
        <sz val="12"/>
        <color rgb="FF2E4A66"/>
        <rFont val="Meiryo UI"/>
        <family val="0"/>
        <charset val="1"/>
      </rPr>
      <t xml:space="preserve">(</t>
    </r>
    <r>
      <rPr>
        <b val="true"/>
        <sz val="12"/>
        <color rgb="FF2E4A66"/>
        <rFont val="Noto Sans CJK SC"/>
        <family val="2"/>
      </rPr>
      <t xml:space="preserve">背景 → 組織コンセプト → 個人への影響 の順で書く</t>
    </r>
    <r>
      <rPr>
        <b val="true"/>
        <sz val="12"/>
        <color rgb="FF2E4A66"/>
        <rFont val="Meiryo UI"/>
        <family val="0"/>
        <charset val="1"/>
      </rPr>
      <t xml:space="preserve">)</t>
    </r>
  </si>
  <si>
    <t xml:space="preserve">選択中の変更種類</t>
  </si>
  <si>
    <t xml:space="preserve">① 背景 〜なぜ変えるのか</t>
  </si>
  <si>
    <r>
      <rPr>
        <sz val="10"/>
        <color rgb="FF000000"/>
        <rFont val="Noto Sans CJK SC"/>
        <family val="2"/>
      </rPr>
      <t xml:space="preserve">書き方ガイド</t>
    </r>
    <r>
      <rPr>
        <sz val="10"/>
        <color rgb="FF000000"/>
        <rFont val="Meiryo UI"/>
        <family val="0"/>
        <charset val="1"/>
      </rPr>
      <t xml:space="preserve">(</t>
    </r>
    <r>
      <rPr>
        <sz val="10"/>
        <color rgb="FF000000"/>
        <rFont val="Noto Sans CJK SC"/>
        <family val="2"/>
      </rPr>
      <t xml:space="preserve">自動表示</t>
    </r>
    <r>
      <rPr>
        <sz val="10"/>
        <color rgb="FF000000"/>
        <rFont val="Meiryo UI"/>
        <family val="0"/>
        <charset val="1"/>
      </rPr>
      <t xml:space="preserve">)</t>
    </r>
  </si>
  <si>
    <t xml:space="preserve">文字数</t>
  </si>
  <si>
    <t xml:space="preserve">完成度</t>
  </si>
  <si>
    <r>
      <rPr>
        <sz val="10"/>
        <color rgb="FF000000"/>
        <rFont val="Noto Sans CJK SC"/>
        <family val="2"/>
      </rPr>
      <t xml:space="preserve">説明文</t>
    </r>
    <r>
      <rPr>
        <sz val="10"/>
        <color rgb="FF000000"/>
        <rFont val="Meiryo UI"/>
        <family val="0"/>
        <charset val="1"/>
      </rPr>
      <t xml:space="preserve">(</t>
    </r>
    <r>
      <rPr>
        <sz val="10"/>
        <color rgb="FF000000"/>
        <rFont val="Noto Sans CJK SC"/>
        <family val="2"/>
      </rPr>
      <t xml:space="preserve">社員に見せる文章</t>
    </r>
    <r>
      <rPr>
        <sz val="10"/>
        <color rgb="FF000000"/>
        <rFont val="Meiryo UI"/>
        <family val="0"/>
        <charset val="1"/>
      </rPr>
      <t xml:space="preserve">)</t>
    </r>
  </si>
  <si>
    <r>
      <rPr>
        <sz val="10"/>
        <color rgb="FF0000FF"/>
        <rFont val="Meiryo UI"/>
        <family val="0"/>
        <charset val="1"/>
      </rPr>
      <t xml:space="preserve">(</t>
    </r>
    <r>
      <rPr>
        <sz val="10"/>
        <color rgb="FF0000FF"/>
        <rFont val="Noto Sans CJK SC"/>
        <family val="2"/>
      </rPr>
      <t xml:space="preserve">記入例</t>
    </r>
    <r>
      <rPr>
        <sz val="10"/>
        <color rgb="FF0000FF"/>
        <rFont val="Meiryo UI"/>
        <family val="0"/>
        <charset val="1"/>
      </rPr>
      <t xml:space="preserve">)</t>
    </r>
    <r>
      <rPr>
        <sz val="10"/>
        <color rgb="FF0000FF"/>
        <rFont val="Noto Sans CJK SC"/>
        <family val="2"/>
      </rPr>
      <t xml:space="preserve">当社の主力市場では過去</t>
    </r>
    <r>
      <rPr>
        <sz val="10"/>
        <color rgb="FF0000FF"/>
        <rFont val="Meiryo UI"/>
        <family val="0"/>
        <charset val="1"/>
      </rPr>
      <t xml:space="preserve">3</t>
    </r>
    <r>
      <rPr>
        <sz val="10"/>
        <color rgb="FF0000FF"/>
        <rFont val="Noto Sans CJK SC"/>
        <family val="2"/>
      </rPr>
      <t xml:space="preserve">年で競合が</t>
    </r>
    <r>
      <rPr>
        <sz val="10"/>
        <color rgb="FF0000FF"/>
        <rFont val="Meiryo UI"/>
        <family val="0"/>
        <charset val="1"/>
      </rPr>
      <t xml:space="preserve">2</t>
    </r>
    <r>
      <rPr>
        <sz val="10"/>
        <color rgb="FF0000FF"/>
        <rFont val="Noto Sans CJK SC"/>
        <family val="2"/>
      </rPr>
      <t xml:space="preserve">倍に増え、従来の年功的な評価では若手の挑戦が正当に報われない場面が増えています。直近のサーベイでも「評価の納得感」が全項目中最下位でした。</t>
    </r>
  </si>
  <si>
    <t xml:space="preserve">② 組織コンセプトとの結びつき 〜目指す組織像とのつながり</t>
  </si>
  <si>
    <t xml:space="preserve">③ 個人への影響 〜一人ひとりがどう変わるか</t>
  </si>
  <si>
    <t xml:space="preserve">ストーリー完成度</t>
  </si>
  <si>
    <r>
      <rPr>
        <sz val="10"/>
        <color rgb="FF000000"/>
        <rFont val="Noto Sans CJK SC"/>
        <family val="2"/>
      </rPr>
      <t xml:space="preserve">完成ブロック数 </t>
    </r>
    <r>
      <rPr>
        <sz val="10"/>
        <color rgb="FF000000"/>
        <rFont val="Meiryo UI"/>
        <family val="0"/>
        <charset val="1"/>
      </rPr>
      <t xml:space="preserve">/ 3</t>
    </r>
  </si>
  <si>
    <t xml:space="preserve">よくある失敗</t>
  </si>
  <si>
    <r>
      <rPr>
        <b val="true"/>
        <sz val="12"/>
        <color rgb="FF2E4A66"/>
        <rFont val="Meiryo UI"/>
        <family val="0"/>
        <charset val="1"/>
      </rPr>
      <t xml:space="preserve">STEP3: </t>
    </r>
    <r>
      <rPr>
        <b val="true"/>
        <sz val="12"/>
        <color rgb="FF2E4A66"/>
        <rFont val="Noto Sans CJK SC"/>
        <family val="2"/>
      </rPr>
      <t xml:space="preserve">準備チェックリスト</t>
    </r>
    <r>
      <rPr>
        <b val="true"/>
        <sz val="12"/>
        <color rgb="FF2E4A66"/>
        <rFont val="Meiryo UI"/>
        <family val="0"/>
        <charset val="1"/>
      </rPr>
      <t xml:space="preserve">(</t>
    </r>
    <r>
      <rPr>
        <b val="true"/>
        <sz val="12"/>
        <color rgb="FF2E4A66"/>
        <rFont val="Noto Sans CJK SC"/>
        <family val="2"/>
      </rPr>
      <t xml:space="preserve">状況を選ぶだけで完了率を自動集計</t>
    </r>
    <r>
      <rPr>
        <b val="true"/>
        <sz val="12"/>
        <color rgb="FF2E4A66"/>
        <rFont val="Meiryo UI"/>
        <family val="0"/>
        <charset val="1"/>
      </rPr>
      <t xml:space="preserve">)</t>
    </r>
  </si>
  <si>
    <t xml:space="preserve">フェーズ</t>
  </si>
  <si>
    <t xml:space="preserve">タスク</t>
  </si>
  <si>
    <t xml:space="preserve">状況</t>
  </si>
  <si>
    <t xml:space="preserve">ポイント</t>
  </si>
  <si>
    <t xml:space="preserve">合意形成</t>
  </si>
  <si>
    <t xml:space="preserve">経営層から変更内容と説明方針の承認を得る</t>
  </si>
  <si>
    <t xml:space="preserve">済</t>
  </si>
  <si>
    <t xml:space="preserve">役員が別の場で違う説明をすると一気に信頼を失う</t>
  </si>
  <si>
    <t xml:space="preserve">労働組合・従業員代表への事前説明と意見聴取</t>
  </si>
  <si>
    <t xml:space="preserve">未</t>
  </si>
  <si>
    <t xml:space="preserve">説明会より先に実施。順序を間違えると態度硬化の原因に</t>
  </si>
  <si>
    <t xml:space="preserve">法的確認</t>
  </si>
  <si>
    <t xml:space="preserve">不利益変更の該当性・合理性を専門家に確認</t>
  </si>
  <si>
    <r>
      <rPr>
        <sz val="9"/>
        <color rgb="FF606060"/>
        <rFont val="Noto Sans CJK SC"/>
        <family val="2"/>
      </rPr>
      <t xml:space="preserve">賃金が下がる社員が</t>
    </r>
    <r>
      <rPr>
        <sz val="9"/>
        <color rgb="FF606060"/>
        <rFont val="Meiryo UI"/>
        <family val="0"/>
        <charset val="1"/>
      </rPr>
      <t xml:space="preserve">1</t>
    </r>
    <r>
      <rPr>
        <sz val="9"/>
        <color rgb="FF606060"/>
        <rFont val="Noto Sans CJK SC"/>
        <family val="2"/>
      </rPr>
      <t xml:space="preserve">人でもいれば要確認</t>
    </r>
  </si>
  <si>
    <t xml:space="preserve">就業規則・賃金規程の改定案を作成</t>
  </si>
  <si>
    <t xml:space="preserve">施行日から逆算して労基署届出の日程を確保</t>
  </si>
  <si>
    <t xml:space="preserve">資料準備</t>
  </si>
  <si>
    <r>
      <rPr>
        <sz val="10"/>
        <color rgb="FF000000"/>
        <rFont val="Noto Sans CJK SC"/>
        <family val="2"/>
      </rPr>
      <t xml:space="preserve">説明ストーリー</t>
    </r>
    <r>
      <rPr>
        <sz val="10"/>
        <color rgb="FF000000"/>
        <rFont val="Meiryo UI"/>
        <family val="0"/>
        <charset val="1"/>
      </rPr>
      <t xml:space="preserve">(</t>
    </r>
    <r>
      <rPr>
        <sz val="10"/>
        <color rgb="FF000000"/>
        <rFont val="Noto Sans CJK SC"/>
        <family val="2"/>
      </rPr>
      <t xml:space="preserve">本シート</t>
    </r>
    <r>
      <rPr>
        <sz val="10"/>
        <color rgb="FF000000"/>
        <rFont val="Meiryo UI"/>
        <family val="0"/>
        <charset val="1"/>
      </rPr>
      <t xml:space="preserve">STEP2)</t>
    </r>
    <r>
      <rPr>
        <sz val="10"/>
        <color rgb="FF000000"/>
        <rFont val="Noto Sans CJK SC"/>
        <family val="2"/>
      </rPr>
      <t xml:space="preserve">を完成させる</t>
    </r>
  </si>
  <si>
    <t xml:space="preserve">背景→組織コンセプト→個人への影響の順</t>
  </si>
  <si>
    <t xml:space="preserve">個人別の影響シミュレーションを準備</t>
  </si>
  <si>
    <t xml:space="preserve">「自分の場合どうなるか」に即答できる状態にする</t>
  </si>
  <si>
    <r>
      <rPr>
        <sz val="10"/>
        <color rgb="FF000000"/>
        <rFont val="Noto Sans CJK SC"/>
        <family val="2"/>
      </rPr>
      <t xml:space="preserve">想定問答集</t>
    </r>
    <r>
      <rPr>
        <sz val="10"/>
        <color rgb="FF000000"/>
        <rFont val="Meiryo UI"/>
        <family val="0"/>
        <charset val="1"/>
      </rPr>
      <t xml:space="preserve">(FAQ)</t>
    </r>
    <r>
      <rPr>
        <sz val="10"/>
        <color rgb="FF000000"/>
        <rFont val="Noto Sans CJK SC"/>
        <family val="2"/>
      </rPr>
      <t xml:space="preserve">を作成</t>
    </r>
  </si>
  <si>
    <r>
      <rPr>
        <sz val="9"/>
        <color rgb="FF606060"/>
        <rFont val="Noto Sans CJK SC"/>
        <family val="2"/>
      </rPr>
      <t xml:space="preserve">給与・評価時期・経過措置・例外の</t>
    </r>
    <r>
      <rPr>
        <sz val="9"/>
        <color rgb="FF606060"/>
        <rFont val="Meiryo UI"/>
        <family val="0"/>
        <charset val="1"/>
      </rPr>
      <t xml:space="preserve">4</t>
    </r>
    <r>
      <rPr>
        <sz val="9"/>
        <color rgb="FF606060"/>
        <rFont val="Noto Sans CJK SC"/>
        <family val="2"/>
      </rPr>
      <t xml:space="preserve">テーマは必須</t>
    </r>
  </si>
  <si>
    <t xml:space="preserve">実施準備</t>
  </si>
  <si>
    <t xml:space="preserve">管理職向け事前ブリーフィングを実施</t>
  </si>
  <si>
    <t xml:space="preserve">現場の一次対応者は管理職。社員より先に伝える</t>
  </si>
  <si>
    <t xml:space="preserve">説明会の日程・形式を告知</t>
  </si>
  <si>
    <t xml:space="preserve">対象者全員が参加できる複数回開催が原則</t>
  </si>
  <si>
    <t xml:space="preserve">説明会後の相談窓口を設置</t>
  </si>
  <si>
    <t xml:space="preserve">匿名で聞ける経路があると不満の潜在化を防げる</t>
  </si>
  <si>
    <t xml:space="preserve">フォロー</t>
  </si>
  <si>
    <t xml:space="preserve">説明会での質問・反応を記録し回答を公開</t>
  </si>
  <si>
    <t xml:space="preserve">「後で回答します」の放置が最大の炎上要因</t>
  </si>
  <si>
    <r>
      <rPr>
        <sz val="10"/>
        <color rgb="FF000000"/>
        <rFont val="Noto Sans CJK SC"/>
        <family val="2"/>
      </rPr>
      <t xml:space="preserve">施行後</t>
    </r>
    <r>
      <rPr>
        <sz val="10"/>
        <color rgb="FF000000"/>
        <rFont val="Meiryo UI"/>
        <family val="0"/>
        <charset val="1"/>
      </rPr>
      <t xml:space="preserve">1</t>
    </r>
    <r>
      <rPr>
        <sz val="10"/>
        <color rgb="FF000000"/>
        <rFont val="Noto Sans CJK SC"/>
        <family val="2"/>
      </rPr>
      <t xml:space="preserve">〜</t>
    </r>
    <r>
      <rPr>
        <sz val="10"/>
        <color rgb="FF000000"/>
        <rFont val="Meiryo UI"/>
        <family val="0"/>
        <charset val="1"/>
      </rPr>
      <t xml:space="preserve">3</t>
    </r>
    <r>
      <rPr>
        <sz val="10"/>
        <color rgb="FF000000"/>
        <rFont val="Noto Sans CJK SC"/>
        <family val="2"/>
      </rPr>
      <t xml:space="preserve">か月で影響のモニタリングを実施</t>
    </r>
  </si>
  <si>
    <t xml:space="preserve">運用初期のつまずきを早期に補正する</t>
  </si>
  <si>
    <r>
      <rPr>
        <b val="true"/>
        <sz val="10"/>
        <color rgb="FF000000"/>
        <rFont val="Noto Sans CJK SC"/>
        <family val="2"/>
      </rPr>
      <t xml:space="preserve">準備完了率</t>
    </r>
    <r>
      <rPr>
        <b val="true"/>
        <sz val="10"/>
        <color rgb="FF000000"/>
        <rFont val="Meiryo UI"/>
        <family val="0"/>
        <charset val="1"/>
      </rPr>
      <t xml:space="preserve">(</t>
    </r>
    <r>
      <rPr>
        <b val="true"/>
        <sz val="10"/>
        <color rgb="FF000000"/>
        <rFont val="Noto Sans CJK SC"/>
        <family val="2"/>
      </rPr>
      <t xml:space="preserve">対象外を除く</t>
    </r>
    <r>
      <rPr>
        <b val="true"/>
        <sz val="10"/>
        <color rgb="FF000000"/>
        <rFont val="Meiryo UI"/>
        <family val="0"/>
        <charset val="1"/>
      </rPr>
      <t xml:space="preserve">)</t>
    </r>
  </si>
  <si>
    <r>
      <rPr>
        <b val="true"/>
        <sz val="12"/>
        <color rgb="FF2E4A66"/>
        <rFont val="Noto Sans CJK SC"/>
        <family val="2"/>
      </rPr>
      <t xml:space="preserve">説明会計画</t>
    </r>
    <r>
      <rPr>
        <b val="true"/>
        <sz val="12"/>
        <color rgb="FF2E4A66"/>
        <rFont val="Meiryo UI"/>
        <family val="0"/>
        <charset val="1"/>
      </rPr>
      <t xml:space="preserve">(</t>
    </r>
    <r>
      <rPr>
        <b val="true"/>
        <sz val="12"/>
        <color rgb="FF2E4A66"/>
        <rFont val="Noto Sans CJK SC"/>
        <family val="2"/>
      </rPr>
      <t xml:space="preserve">部門別の開催と出席を管理</t>
    </r>
    <r>
      <rPr>
        <b val="true"/>
        <sz val="12"/>
        <color rgb="FF2E4A66"/>
        <rFont val="Meiryo UI"/>
        <family val="0"/>
        <charset val="1"/>
      </rPr>
      <t xml:space="preserve">)</t>
    </r>
  </si>
  <si>
    <r>
      <rPr>
        <sz val="9"/>
        <color rgb="FF808080"/>
        <rFont val="Meiryo UI"/>
        <family val="0"/>
        <charset val="1"/>
      </rPr>
      <t xml:space="preserve">1</t>
    </r>
    <r>
      <rPr>
        <sz val="9"/>
        <color rgb="FF808080"/>
        <rFont val="Noto Sans CJK SC"/>
        <family val="2"/>
      </rPr>
      <t xml:space="preserve">行目はサンプルです。上書きして使ってください。</t>
    </r>
  </si>
  <si>
    <t xml:space="preserve">対象部門</t>
  </si>
  <si>
    <t xml:space="preserve">開催日</t>
  </si>
  <si>
    <t xml:space="preserve">形式</t>
  </si>
  <si>
    <t xml:space="preserve">対象人数</t>
  </si>
  <si>
    <t xml:space="preserve">出席人数</t>
  </si>
  <si>
    <t xml:space="preserve">出席率</t>
  </si>
  <si>
    <t xml:space="preserve">実施状況</t>
  </si>
  <si>
    <t xml:space="preserve">残日数</t>
  </si>
  <si>
    <t xml:space="preserve">営業部</t>
  </si>
  <si>
    <t xml:space="preserve">対面</t>
  </si>
  <si>
    <t xml:space="preserve">予定</t>
  </si>
  <si>
    <t xml:space="preserve">全体出席率</t>
  </si>
  <si>
    <r>
      <rPr>
        <b val="true"/>
        <sz val="12"/>
        <color rgb="FF2E4A66"/>
        <rFont val="Noto Sans CJK SC"/>
        <family val="2"/>
      </rPr>
      <t xml:space="preserve">ダッシュボード</t>
    </r>
    <r>
      <rPr>
        <b val="true"/>
        <sz val="12"/>
        <color rgb="FF2E4A66"/>
        <rFont val="Meiryo UI"/>
        <family val="0"/>
        <charset val="1"/>
      </rPr>
      <t xml:space="preserve">(</t>
    </r>
    <r>
      <rPr>
        <b val="true"/>
        <sz val="12"/>
        <color rgb="FF2E4A66"/>
        <rFont val="Noto Sans CJK SC"/>
        <family val="2"/>
      </rPr>
      <t xml:space="preserve">全自動・入力不要</t>
    </r>
    <r>
      <rPr>
        <b val="true"/>
        <sz val="12"/>
        <color rgb="FF2E4A66"/>
        <rFont val="Meiryo UI"/>
        <family val="0"/>
        <charset val="1"/>
      </rPr>
      <t xml:space="preserve">)</t>
    </r>
  </si>
  <si>
    <r>
      <rPr>
        <b val="true"/>
        <sz val="11"/>
        <color rgb="FF2E4A66"/>
        <rFont val="Noto Sans CJK SC"/>
        <family val="2"/>
      </rPr>
      <t xml:space="preserve">■ 準備度スコア</t>
    </r>
    <r>
      <rPr>
        <b val="true"/>
        <sz val="11"/>
        <color rgb="FF2E4A66"/>
        <rFont val="Meiryo UI"/>
        <family val="0"/>
        <charset val="1"/>
      </rPr>
      <t xml:space="preserve">(3</t>
    </r>
    <r>
      <rPr>
        <b val="true"/>
        <sz val="11"/>
        <color rgb="FF2E4A66"/>
        <rFont val="Noto Sans CJK SC"/>
        <family val="2"/>
      </rPr>
      <t xml:space="preserve">要素の平均</t>
    </r>
    <r>
      <rPr>
        <b val="true"/>
        <sz val="11"/>
        <color rgb="FF2E4A66"/>
        <rFont val="Meiryo UI"/>
        <family val="0"/>
        <charset val="1"/>
      </rPr>
      <t xml:space="preserve">)</t>
    </r>
  </si>
  <si>
    <t xml:space="preserve">要素</t>
  </si>
  <si>
    <t xml:space="preserve">スコア</t>
  </si>
  <si>
    <t xml:space="preserve">内訳</t>
  </si>
  <si>
    <t xml:space="preserve">① 説明ストーリー完成度</t>
  </si>
  <si>
    <t xml:space="preserve">② 準備チェック完了率</t>
  </si>
  <si>
    <t xml:space="preserve">③ 説明会実施率</t>
  </si>
  <si>
    <t xml:space="preserve">総合準備度</t>
  </si>
  <si>
    <t xml:space="preserve">■ 総合判定</t>
  </si>
  <si>
    <t xml:space="preserve">ステータス</t>
  </si>
  <si>
    <r>
      <rPr>
        <sz val="10"/>
        <color rgb="FF000000"/>
        <rFont val="Noto Sans CJK SC"/>
        <family val="2"/>
      </rPr>
      <t xml:space="preserve">リスクレベル</t>
    </r>
    <r>
      <rPr>
        <sz val="10"/>
        <color rgb="FF000000"/>
        <rFont val="Meiryo UI"/>
        <family val="0"/>
        <charset val="1"/>
      </rPr>
      <t xml:space="preserve">(STEP1</t>
    </r>
    <r>
      <rPr>
        <sz val="10"/>
        <color rgb="FF000000"/>
        <rFont val="Noto Sans CJK SC"/>
        <family val="2"/>
      </rPr>
      <t xml:space="preserve">より</t>
    </r>
    <r>
      <rPr>
        <sz val="10"/>
        <color rgb="FF000000"/>
        <rFont val="Meiryo UI"/>
        <family val="0"/>
        <charset val="1"/>
      </rPr>
      <t xml:space="preserve">)</t>
    </r>
  </si>
  <si>
    <t xml:space="preserve">説明会まで残日数</t>
  </si>
</sst>
</file>

<file path=xl/styles.xml><?xml version="1.0" encoding="utf-8"?>
<styleSheet xmlns="http://schemas.openxmlformats.org/spreadsheetml/2006/main">
  <numFmts count="3">
    <numFmt numFmtId="164" formatCode="General"/>
    <numFmt numFmtId="165" formatCode="yyyy/mm/dd"/>
    <numFmt numFmtId="166" formatCode="0%"/>
  </numFmts>
  <fonts count="26">
    <font>
      <sz val="11"/>
      <color theme="1"/>
      <name val="Calibri"/>
      <family val="2"/>
      <charset val="1"/>
    </font>
    <font>
      <sz val="10"/>
      <name val="Arial"/>
      <family val="0"/>
    </font>
    <font>
      <sz val="10"/>
      <name val="Arial"/>
      <family val="0"/>
    </font>
    <font>
      <sz val="10"/>
      <name val="Arial"/>
      <family val="0"/>
    </font>
    <font>
      <b val="true"/>
      <sz val="14"/>
      <color rgb="FF2E4A66"/>
      <name val="Noto Sans CJK SC"/>
      <family val="2"/>
    </font>
    <font>
      <b val="true"/>
      <sz val="14"/>
      <color rgb="FF2E4A66"/>
      <name val="Meiryo UI"/>
      <family val="0"/>
      <charset val="1"/>
    </font>
    <font>
      <sz val="10"/>
      <color rgb="FF000000"/>
      <name val="Meiryo UI"/>
      <family val="0"/>
      <charset val="1"/>
    </font>
    <font>
      <b val="true"/>
      <sz val="11"/>
      <color rgb="FF2E4A66"/>
      <name val="Noto Sans CJK SC"/>
      <family val="2"/>
    </font>
    <font>
      <sz val="10"/>
      <color rgb="FF000000"/>
      <name val="Noto Sans CJK SC"/>
      <family val="2"/>
    </font>
    <font>
      <b val="true"/>
      <sz val="11"/>
      <color rgb="FF2E4A66"/>
      <name val="Meiryo UI"/>
      <family val="0"/>
      <charset val="1"/>
    </font>
    <font>
      <sz val="9"/>
      <color rgb="FF808080"/>
      <name val="Noto Sans CJK SC"/>
      <family val="2"/>
    </font>
    <font>
      <sz val="9"/>
      <color rgb="FF808080"/>
      <name val="Meiryo UI"/>
      <family val="0"/>
      <charset val="1"/>
    </font>
    <font>
      <b val="true"/>
      <sz val="12"/>
      <color rgb="FF2E4A66"/>
      <name val="Meiryo UI"/>
      <family val="0"/>
      <charset val="1"/>
    </font>
    <font>
      <b val="true"/>
      <sz val="12"/>
      <color rgb="FF2E4A66"/>
      <name val="Noto Sans CJK SC"/>
      <family val="2"/>
    </font>
    <font>
      <b val="true"/>
      <sz val="10"/>
      <color rgb="FFFFFFFF"/>
      <name val="Noto Sans CJK SC"/>
      <family val="2"/>
    </font>
    <font>
      <sz val="10"/>
      <color rgb="FF0000FF"/>
      <name val="Noto Sans CJK SC"/>
      <family val="2"/>
    </font>
    <font>
      <sz val="10"/>
      <color rgb="FF0000FF"/>
      <name val="Meiryo UI"/>
      <family val="0"/>
      <charset val="1"/>
    </font>
    <font>
      <b val="true"/>
      <sz val="10"/>
      <color rgb="FF000000"/>
      <name val="Noto Sans CJK SC"/>
      <family val="2"/>
    </font>
    <font>
      <sz val="11"/>
      <color theme="1"/>
      <name val="Noto Sans CJK SC"/>
      <family val="2"/>
    </font>
    <font>
      <b val="true"/>
      <sz val="10"/>
      <color rgb="FF000000"/>
      <name val="Meiryo UI"/>
      <family val="0"/>
      <charset val="1"/>
    </font>
    <font>
      <sz val="9"/>
      <color rgb="FF000000"/>
      <name val="Noto Sans CJK SC"/>
      <family val="2"/>
    </font>
    <font>
      <sz val="9"/>
      <color rgb="FF606060"/>
      <name val="Noto Sans CJK SC"/>
      <family val="2"/>
    </font>
    <font>
      <sz val="9"/>
      <color rgb="FF606060"/>
      <name val="Meiryo UI"/>
      <family val="0"/>
      <charset val="1"/>
    </font>
    <font>
      <b val="true"/>
      <sz val="18"/>
      <color rgb="FF000000"/>
      <name val="Noto Sans CJK SC"/>
      <family val="2"/>
    </font>
    <font>
      <b val="true"/>
      <sz val="18"/>
      <color rgb="FF000000"/>
      <name val="Calibri"/>
      <family val="2"/>
    </font>
    <font>
      <sz val="10"/>
      <color rgb="FF000000"/>
      <name val="Calibri"/>
      <family val="2"/>
    </font>
  </fonts>
  <fills count="5">
    <fill>
      <patternFill patternType="none"/>
    </fill>
    <fill>
      <patternFill patternType="gray125"/>
    </fill>
    <fill>
      <patternFill patternType="solid">
        <fgColor rgb="FF2E4A66"/>
        <bgColor rgb="FF333333"/>
      </patternFill>
    </fill>
    <fill>
      <patternFill patternType="solid">
        <fgColor rgb="FFFFF9E3"/>
        <bgColor rgb="FFF2F2F2"/>
      </patternFill>
    </fill>
    <fill>
      <patternFill patternType="solid">
        <fgColor rgb="FFF2F2F2"/>
        <bgColor rgb="FFFFF9E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4"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15" fillId="3" borderId="1" xfId="0" applyFont="true" applyBorder="true" applyAlignment="true" applyProtection="false">
      <alignment horizontal="general" vertical="center" textRotation="0" wrapText="true" indent="0" shrinkToFit="false"/>
      <protection locked="true" hidden="false"/>
    </xf>
    <xf numFmtId="165" fontId="16" fillId="3" borderId="1" xfId="0" applyFont="true" applyBorder="true" applyAlignment="true" applyProtection="false">
      <alignment horizontal="general" vertical="center" textRotation="0" wrapText="true" indent="0" shrinkToFit="false"/>
      <protection locked="true" hidden="false"/>
    </xf>
    <xf numFmtId="164" fontId="16" fillId="3"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19" fillId="0" borderId="1" xfId="0" applyFont="true" applyBorder="true" applyAlignment="true" applyProtection="false">
      <alignment horizontal="center" vertical="center" textRotation="0" wrapText="false" indent="0" shrinkToFit="false"/>
      <protection locked="true" hidden="false"/>
    </xf>
    <xf numFmtId="164" fontId="20" fillId="0" borderId="1" xfId="0" applyFont="true" applyBorder="true" applyAlignment="true" applyProtection="false">
      <alignment horizontal="general"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false" indent="0" shrinkToFit="false"/>
      <protection locked="true" hidden="false"/>
    </xf>
    <xf numFmtId="164" fontId="21" fillId="0" borderId="1" xfId="0" applyFont="true" applyBorder="true" applyAlignment="true" applyProtection="false">
      <alignment horizontal="general" vertical="center" textRotation="0" wrapText="true" indent="0" shrinkToFit="false"/>
      <protection locked="true" hidden="false"/>
    </xf>
    <xf numFmtId="166" fontId="19" fillId="0" borderId="1" xfId="0" applyFont="true" applyBorder="true" applyAlignment="true" applyProtection="false">
      <alignment horizontal="general" vertical="center"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6" fillId="0" borderId="1" xfId="0" applyFont="true" applyBorder="true" applyAlignment="true" applyProtection="false">
      <alignment horizontal="general" vertical="center" textRotation="0" wrapText="true" indent="0" shrinkToFit="false"/>
      <protection locked="true" hidden="false"/>
    </xf>
    <xf numFmtId="164" fontId="17" fillId="4" borderId="1" xfId="0" applyFont="true" applyBorder="true" applyAlignment="true" applyProtection="false">
      <alignment horizontal="general"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FFC7CE"/>
        </patternFill>
      </fill>
    </dxf>
    <dxf>
      <fill>
        <patternFill>
          <bgColor rgb="FFFFE1B3"/>
        </patternFill>
      </fill>
    </dxf>
    <dxf>
      <fill>
        <patternFill>
          <bgColor rgb="FFC6EF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9E3"/>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E1B3"/>
      <rgbColor rgb="FF99CCFF"/>
      <rgbColor rgb="FFFF99CC"/>
      <rgbColor rgb="FFCC99FF"/>
      <rgbColor rgb="FFFFC7CE"/>
      <rgbColor rgb="FF4F81BD"/>
      <rgbColor rgb="FF33CCCC"/>
      <rgbColor rgb="FF99CC00"/>
      <rgbColor rgb="FFFFCC00"/>
      <rgbColor rgb="FFFF9900"/>
      <rgbColor rgb="FFFF6600"/>
      <rgbColor rgb="FF606060"/>
      <rgbColor rgb="FF878787"/>
      <rgbColor rgb="FF003366"/>
      <rgbColor rgb="FF339966"/>
      <rgbColor rgb="FF003300"/>
      <rgbColor rgb="FF333300"/>
      <rgbColor rgb="FF993300"/>
      <rgbColor rgb="FF993366"/>
      <rgbColor rgb="FF2E4A6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_rels/chart1.xml.rels><?xml version="1.0" encoding="UTF-8"?>
<Relationships xmlns="http://schemas.openxmlformats.org/package/2006/relationships"><Relationship Id="rId1" Type="http://schemas.microsoft.com/office/2011/relationships/chartStyle" Target="style1.xml"/><Relationship Id="rId2" Type="http://schemas.microsoft.com/office/2011/relationships/chartColorStyle" Target="colors1.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sz="1300" b="0" u="none" strike="noStrike">
                <a:uFillTx/>
                <a:latin typeface="Arial"/>
              </a:defRPr>
            </a:pPr>
            <a:r>
              <a:rPr sz="1800" b="1" u="none" strike="noStrike">
                <a:solidFill>
                  <a:srgbClr val="000000"/>
                </a:solidFill>
                <a:uFillTx/>
                <a:latin typeface="Calibri"/>
              </a:rPr>
              <a:t>準備度スコア(3要素)</a:t>
            </a:r>
          </a:p>
        </c:rich>
      </c:tx>
      <c:overlay val="0"/>
      <c:spPr>
        <a:noFill/>
        <a:ln w="0">
          <a:noFill/>
        </a:ln>
      </c:spPr>
    </c:title>
    <c:autoTitleDeleted val="0"/>
    <c:plotArea>
      <c:barChart>
        <c:barDir val="bar"/>
        <c:grouping val="clustered"/>
        <c:varyColors val="0"/>
        <c:ser>
          <c:idx val="0"/>
          <c:order val="0"/>
          <c:spPr>
            <a:solidFill>
              <a:srgbClr val="4F81BD"/>
            </a:solidFill>
            <a:ln w="12600">
              <a:noFill/>
            </a:ln>
          </c:spPr>
          <c:invertIfNegative val="0"/>
          <c:dLbls>
            <c:txPr>
              <a:bodyPr wrap="none"/>
              <a:lstStyle/>
              <a:p>
                <a:pPr>
                  <a:defRPr sz="1000" b="0" u="none" strike="noStrike">
                    <a:uFillTx/>
                    <a:latin typeface="Arial"/>
                  </a:defRPr>
                </a:pPr>
              </a:p>
            </c:txPr>
            <c:showLegendKey val="0"/>
            <c:showVal val="0"/>
            <c:showCatName val="0"/>
            <c:showSerName val="0"/>
            <c:showPercent val="0"/>
            <c:separator> </c:separator>
            <c:showLeaderLines val="1"/>
            <c:leaderLines>
              <c:spPr>
                <a:ln w="0">
                  <a:solidFill>
                    <a:srgbClr val="000000"/>
                  </a:solidFill>
                </a:ln>
              </c:spPr>
            </c:leaderLines>
            <c:extLst>
              <c:ext xmlns:c15="http://schemas.microsoft.com/office/drawing/2012/chart" uri="{CE6537A1-D6FC-4f65-9D91-7224C49458BB}">
                <c15:showLeaderLines val="1"/>
              </c:ext>
            </c:extLst>
          </c:dLbls>
          <c:cat>
            <c:strRef>
              <c:f>ダッシュボード!$B$5:$B$7</c:f>
              <c:strCache>
                <c:ptCount val="3"/>
                <c:pt idx="0">
                  <c:v>① 説明ストーリー完成度</c:v>
                </c:pt>
                <c:pt idx="1">
                  <c:v>② 準備チェック完了率</c:v>
                </c:pt>
                <c:pt idx="2">
                  <c:v>③ 説明会実施率</c:v>
                </c:pt>
              </c:strCache>
            </c:strRef>
          </c:cat>
          <c:val>
            <c:numRef>
              <c:f>ダッシュボード!$C$5:$C$7</c:f>
              <c:numCache>
                <c:formatCode>0%</c:formatCode>
                <c:ptCount val="3"/>
                <c:pt idx="0">
                  <c:v>0.333333333333333</c:v>
                </c:pt>
                <c:pt idx="1">
                  <c:v>0.0833333333333333</c:v>
                </c:pt>
                <c:pt idx="2">
                  <c:v>0</c:v>
                </c:pt>
              </c:numCache>
            </c:numRef>
          </c:val>
        </c:ser>
        <c:gapWidth val="150"/>
        <c:overlap val="0"/>
        <c:axId val="66316697"/>
        <c:axId val="27900025"/>
      </c:barChart>
      <c:catAx>
        <c:axId val="66316697"/>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27900025"/>
        <c:crosses val="autoZero"/>
        <c:auto val="1"/>
        <c:lblAlgn val="ctr"/>
        <c:lblOffset val="100"/>
        <c:noMultiLvlLbl val="0"/>
      </c:catAx>
      <c:valAx>
        <c:axId val="27900025"/>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p>
        </c:txPr>
        <c:crossAx val="66316697"/>
        <c:crosses val="autoZero"/>
        <c:crossBetween val="between"/>
      </c:valAx>
      <c:spPr>
        <a:solidFill>
          <a:srgbClr val="FFFFFF"/>
        </a:solidFill>
        <a:ln w="0">
          <a:noFill/>
        </a:ln>
      </c:spPr>
    </c:plotArea>
    <c:plotVisOnly val="1"/>
    <c:dispBlanksAs val="gap"/>
  </c:chart>
  <c:spPr>
    <a:solidFill>
      <a:srgbClr val="FFFFFF"/>
    </a:solidFill>
    <a:ln w="9360">
      <a:solidFill>
        <a:srgbClr val="D9D9D9"/>
      </a:solidFill>
      <a:round/>
    </a:ln>
  </c:spPr>
</c:chartSpace>
</file>

<file path=xl/charts/colors1.xml><?xml version="1.0" encoding="utf-8"?>
<cs:colorStyle xmlns:cs="http://schemas.microsoft.com/office/drawing/2012/chartStyle" xmlns:a="http://schemas.openxmlformats.org/drawingml/2006/main" meth="cycle" id="10">
  <a:schemeClr val="accent1"/>
</cs:colorStyle>
</file>

<file path=xl/charts/style1.xml><?xml version="1.0" encoding="utf-8"?>
<cs:chartStyle xmlns:cs="http://schemas.microsoft.com/office/drawing/2012/chartStyle" xmlns:a="http://schemas.openxmlformats.org/drawingml/2006/main" id="419">
  <cs:axisTitle>
    <cs:lnRef idx="0"/>
    <cs:fillRef idx="0"/>
    <cs:effectRef idx="0"/>
    <cs:fontRef idx="minor"/>
  </cs:axisTitle>
  <cs:categoryAxis>
    <cs:lnRef idx="0"/>
    <cs:fillRef idx="0"/>
    <cs:effectRef idx="0"/>
    <cs:fontRef idx="mino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chartArea>
  <cs:dataLabel>
    <cs:lnRef idx="0"/>
    <cs:fillRef idx="0"/>
    <cs:effectRef idx="0"/>
    <cs:fontRef idx="minor"/>
  </cs:dataLabel>
  <cs:dataPoint>
    <cs:lnRef idx="0"/>
    <cs:fillRef idx="0">
      <cs:styleClr val="auto"/>
    </cs:fillRef>
    <cs:effectRef idx="0"/>
    <cs:fontRef idx="minor">
      <cs:schemeClr val="tx1"/>
    </cs:fontRef>
    <cs:spPr>
      <a:solidFill>
        <a:schemeClr val="phClr"/>
      </a:solidFill>
    </cs:spPr>
  </cs:dataPoint>
  <cs:dataPoint3D>
    <cs:lnRef idx="0"/>
    <cs:fillRef idx="0"/>
    <cs:effectRef idx="0"/>
    <cs:fontRef idx="minor"/>
  </cs:dataPoint3D>
  <cs:dataPointLine>
    <cs:lnRef idx="0"/>
    <cs:fillRef idx="0"/>
    <cs:effectRef idx="0"/>
    <cs:fontRef idx="minor"/>
  </cs:dataPointLine>
  <cs:dataPointMarker>
    <cs:lnRef idx="0"/>
    <cs:fillRef idx="0"/>
    <cs:effectRef idx="0"/>
    <cs:fontRef idx="minor"/>
  </cs:dataPointMarker>
  <cs:dataPointMarkerLayout>
    <cs:lnRef idx="0"/>
    <cs:fillRef idx="0"/>
    <cs:effectRef idx="0"/>
    <cs:fontRef idx="minor"/>
  </cs:dataPointMarkerLayout>
  <cs:dataPointWireframe>
    <cs:lnRef idx="0"/>
    <cs:fillRef idx="0"/>
    <cs:effectRef idx="0"/>
    <cs:fontRef idx="minor"/>
  </cs:dataPointWireframe>
  <cs:dataTable>
    <cs:lnRef idx="0"/>
    <cs:fillRef idx="0"/>
    <cs:effectRef idx="0"/>
    <cs:fontRef idx="minor"/>
  </cs:dataTable>
  <cs:downBar>
    <cs:lnRef idx="0"/>
    <cs:fillRef idx="0"/>
    <cs:effectRef idx="0"/>
    <cs:fontRef idx="minor"/>
  </cs:downBar>
  <cs:dropLine>
    <cs:lnRef idx="0"/>
    <cs:fillRef idx="0"/>
    <cs:effectRef idx="0"/>
    <cs:fontRef idx="minor"/>
  </cs:dropLine>
  <cs:errorBar>
    <cs:lnRef idx="0"/>
    <cs:fillRef idx="0"/>
    <cs:effectRef idx="0"/>
    <cs:fontRef idx="minor"/>
  </cs:errorBar>
  <cs:floor>
    <cs:lnRef idx="0"/>
    <cs:fillRef idx="0"/>
    <cs:effectRef idx="0"/>
    <cs:fontRef idx="minor"/>
  </cs:floor>
  <cs:gridlineMajor>
    <cs:lnRef idx="0"/>
    <cs:fillRef idx="0"/>
    <cs:effectRef idx="0"/>
    <cs:fontRef idx="minor"/>
  </cs:gridlineMajor>
  <cs:gridlineMinor>
    <cs:lnRef idx="0"/>
    <cs:fillRef idx="0"/>
    <cs:effectRef idx="0"/>
    <cs:fontRef idx="minor"/>
  </cs:gridlineMinor>
  <cs:hiLoLine>
    <cs:lnRef idx="0"/>
    <cs:fillRef idx="0"/>
    <cs:effectRef idx="0"/>
    <cs:fontRef idx="minor"/>
  </cs:hiLoLine>
  <cs:leaderLine>
    <cs:lnRef idx="0"/>
    <cs:fillRef idx="0"/>
    <cs:effectRef idx="0"/>
    <cs:fontRef idx="minor"/>
  </cs:leaderLine>
  <cs:legend>
    <cs:lnRef idx="0"/>
    <cs:fillRef idx="0"/>
    <cs:effectRef idx="0"/>
    <cs:fontRef idx="minor"/>
  </cs:legend>
  <cs:plotArea>
    <cs:lnRef idx="0"/>
    <cs:fillRef idx="0"/>
    <cs:effectRef idx="0"/>
    <cs:fontRef idx="minor"/>
  </cs:plotArea>
  <cs:plotArea3D>
    <cs:lnRef idx="0"/>
    <cs:fillRef idx="0"/>
    <cs:effectRef idx="0"/>
    <cs:fontRef idx="minor"/>
  </cs:plotArea3D>
  <cs:seriesAxis>
    <cs:lnRef idx="0"/>
    <cs:fillRef idx="0"/>
    <cs:effectRef idx="0"/>
    <cs:fontRef idx="minor"/>
  </cs:seriesAxis>
  <cs:seriesLine>
    <cs:lnRef idx="0"/>
    <cs:fillRef idx="0"/>
    <cs:effectRef idx="0"/>
    <cs:fontRef idx="minor"/>
  </cs:seriesLine>
  <cs:title>
    <cs:lnRef idx="0"/>
    <cs:fillRef idx="0"/>
    <cs:effectRef idx="0"/>
    <cs:fontRef idx="minor"/>
  </cs:title>
  <cs:trendline>
    <cs:lnRef idx="0"/>
    <cs:fillRef idx="0"/>
    <cs:effectRef idx="0"/>
    <cs:fontRef idx="minor"/>
  </cs:trendline>
  <cs:trendlineLabel>
    <cs:lnRef idx="0"/>
    <cs:fillRef idx="0"/>
    <cs:effectRef idx="0"/>
    <cs:fontRef idx="minor"/>
  </cs:trendlineLabel>
  <cs:upBar>
    <cs:lnRef idx="0"/>
    <cs:fillRef idx="0"/>
    <cs:effectRef idx="0"/>
    <cs:fontRef idx="minor"/>
  </cs:upBar>
  <cs:valueAxis>
    <cs:lnRef idx="0"/>
    <cs:fillRef idx="0"/>
    <cs:effectRef idx="0"/>
    <cs:fontRef idx="minor"/>
  </cs:valueAxis>
  <cs:wall>
    <cs:lnRef idx="0"/>
    <cs:fillRef idx="0"/>
    <cs:effectRef idx="0"/>
    <cs:fontRef idx="minor"/>
  </cs:wall>
</cs:chartStyl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15</xdr:row>
      <xdr:rowOff>0</xdr:rowOff>
    </xdr:from>
    <xdr:to>
      <xdr:col>3</xdr:col>
      <xdr:colOff>2376360</xdr:colOff>
      <xdr:row>28</xdr:row>
      <xdr:rowOff>43200</xdr:rowOff>
    </xdr:to>
    <xdr:graphicFrame>
      <xdr:nvGraphicFramePr>
        <xdr:cNvPr id="1" name="Chart 1"/>
        <xdr:cNvGraphicFramePr/>
      </xdr:nvGraphicFramePr>
      <xdr:xfrm>
        <a:off x="141120" y="2940840"/>
        <a:ext cx="5759640" cy="25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0"/>
  </cols>
  <sheetData>
    <row r="1" customFormat="false" ht="21.6" hidden="false" customHeight="false" outlineLevel="0" collapsed="false">
      <c r="A1" s="1" t="s">
        <v>0</v>
      </c>
    </row>
    <row r="2" customFormat="false" ht="15" hidden="false" customHeight="false" outlineLevel="0" collapsed="false">
      <c r="A2" s="2"/>
    </row>
    <row r="3" customFormat="false" ht="15" hidden="false" customHeight="false" outlineLevel="0" collapsed="false">
      <c r="A3" s="3" t="s">
        <v>1</v>
      </c>
    </row>
    <row r="4" customFormat="false" ht="15" hidden="false" customHeight="false" outlineLevel="0" collapsed="false">
      <c r="A4" s="4" t="s">
        <v>2</v>
      </c>
    </row>
    <row r="5" customFormat="false" ht="15" hidden="false" customHeight="false" outlineLevel="0" collapsed="false">
      <c r="A5" s="2"/>
    </row>
    <row r="6" customFormat="false" ht="17.15" hidden="false" customHeight="false" outlineLevel="0" collapsed="false">
      <c r="A6" s="3" t="s">
        <v>3</v>
      </c>
    </row>
    <row r="7" customFormat="false" ht="15" hidden="false" customHeight="false" outlineLevel="0" collapsed="false">
      <c r="A7" s="2" t="s">
        <v>4</v>
      </c>
    </row>
    <row r="8" customFormat="false" ht="15" hidden="false" customHeight="false" outlineLevel="0" collapsed="false">
      <c r="A8" s="4" t="s">
        <v>5</v>
      </c>
    </row>
    <row r="9" customFormat="false" ht="15" hidden="false" customHeight="false" outlineLevel="0" collapsed="false">
      <c r="A9" s="2" t="s">
        <v>6</v>
      </c>
    </row>
    <row r="10" customFormat="false" ht="15" hidden="false" customHeight="false" outlineLevel="0" collapsed="false">
      <c r="A10" s="4" t="s">
        <v>7</v>
      </c>
    </row>
    <row r="11" customFormat="false" ht="15" hidden="false" customHeight="false" outlineLevel="0" collapsed="false">
      <c r="A11" s="2" t="s">
        <v>8</v>
      </c>
    </row>
    <row r="12" customFormat="false" ht="15" hidden="false" customHeight="false" outlineLevel="0" collapsed="false">
      <c r="A12" s="2" t="s">
        <v>9</v>
      </c>
    </row>
    <row r="13" customFormat="false" ht="15" hidden="false" customHeight="false" outlineLevel="0" collapsed="false">
      <c r="A13" s="2"/>
    </row>
    <row r="14" customFormat="false" ht="15" hidden="false" customHeight="false" outlineLevel="0" collapsed="false">
      <c r="A14" s="3" t="s">
        <v>10</v>
      </c>
    </row>
    <row r="15" customFormat="false" ht="15" hidden="false" customHeight="false" outlineLevel="0" collapsed="false">
      <c r="A15" s="4" t="s">
        <v>11</v>
      </c>
    </row>
    <row r="16" customFormat="false" ht="15" hidden="false" customHeight="false" outlineLevel="0" collapsed="false">
      <c r="A16" s="2"/>
    </row>
    <row r="17" customFormat="false" ht="15" hidden="false" customHeight="false" outlineLevel="0" collapsed="false">
      <c r="A17" s="3" t="s">
        <v>12</v>
      </c>
    </row>
    <row r="18" customFormat="false" ht="15" hidden="false" customHeight="false" outlineLevel="0" collapsed="false">
      <c r="A18" s="5" t="s">
        <v>13</v>
      </c>
    </row>
    <row r="19" customFormat="false" ht="14.15" hidden="false" customHeight="false" outlineLevel="0" collapsed="false">
      <c r="A19" s="5"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3" min="3" style="0" width="26"/>
    <col collapsed="false" customWidth="true" hidden="false" outlineLevel="0" max="4" min="4" style="0" width="50"/>
  </cols>
  <sheetData>
    <row r="1" customFormat="false" ht="19.4" hidden="false" customHeight="false" outlineLevel="0" collapsed="false">
      <c r="B1" s="6" t="s">
        <v>15</v>
      </c>
    </row>
    <row r="3" customFormat="false" ht="15" hidden="false" customHeight="false" outlineLevel="0" collapsed="false">
      <c r="B3" s="7" t="s">
        <v>16</v>
      </c>
      <c r="C3" s="7" t="s">
        <v>17</v>
      </c>
      <c r="D3" s="7" t="s">
        <v>18</v>
      </c>
    </row>
    <row r="4" customFormat="false" ht="29.85" hidden="false" customHeight="false" outlineLevel="0" collapsed="false">
      <c r="B4" s="8" t="s">
        <v>19</v>
      </c>
      <c r="C4" s="9" t="s">
        <v>20</v>
      </c>
      <c r="D4" s="8" t="str">
        <f aca="false">IF(C4="","変更の種類を選択してください","→ 説明ストーリーシートに、この種類向けの書き方ガイドが表示されます")</f>
        <v>→ 説明ストーリーシートに、この種類向けの書き方ガイドが表示されます</v>
      </c>
    </row>
    <row r="5" customFormat="false" ht="15" hidden="false" customHeight="false" outlineLevel="0" collapsed="false">
      <c r="B5" s="8" t="s">
        <v>21</v>
      </c>
      <c r="C5" s="10" t="n">
        <v>46296</v>
      </c>
      <c r="D5" s="8" t="str">
        <f aca="true">IF(C5="","",IF(C5-TODAY()&lt;0,"施行日を過ぎています",TEXT(C5-TODAY(),"0")&amp;" 日後に施行"))</f>
        <v>80 日後に施行</v>
      </c>
    </row>
    <row r="6" customFormat="false" ht="15" hidden="false" customHeight="false" outlineLevel="0" collapsed="false">
      <c r="B6" s="8" t="s">
        <v>22</v>
      </c>
      <c r="C6" s="10" t="n">
        <v>46254</v>
      </c>
      <c r="D6" s="8" t="str">
        <f aca="true">IF(C6="","",IF(C6-TODAY()&lt;0,"説明会予定日を過ぎています",IF(C6-TODAY()&lt;14,"説明会まで2週間未満。準備を急いでください",TEXT(C6-TODAY(),"0")&amp;" 日後に説明会")))</f>
        <v>38 日後に説明会</v>
      </c>
    </row>
    <row r="7" customFormat="false" ht="15" hidden="false" customHeight="false" outlineLevel="0" collapsed="false">
      <c r="B7" s="8" t="s">
        <v>23</v>
      </c>
      <c r="C7" s="11" t="n">
        <v>120</v>
      </c>
      <c r="D7" s="8" t="str">
        <f aca="false">IF(C7="","",IF(C7&gt;=300,"大規模変更。部門別説明会の分割開催を推奨",IF(C7&gt;=50,"中規模。質疑対応者を複数確保","少人数。個別面談の併用も可")))</f>
        <v>中規模。質疑対応者を複数確保</v>
      </c>
    </row>
    <row r="8" customFormat="false" ht="15" hidden="false" customHeight="false" outlineLevel="0" collapsed="false">
      <c r="B8" s="8" t="s">
        <v>24</v>
      </c>
      <c r="C8" s="9" t="s">
        <v>25</v>
      </c>
      <c r="D8" s="8" t="str">
        <f aca="false">IF(C8="はい","不利益変更の可能性。合理性の説明+個別同意や労使協議の検討が必要",IF(C8="不明","早急に影響シミュレーションを実施して確認",IF(C8="いいえ","不利益変更リスクは低い","")))</f>
        <v>早急に影響シミュレーションを実施して確認</v>
      </c>
    </row>
    <row r="9" customFormat="false" ht="15" hidden="false" customHeight="false" outlineLevel="0" collapsed="false">
      <c r="B9" s="8" t="s">
        <v>26</v>
      </c>
      <c r="C9" s="9" t="s">
        <v>27</v>
      </c>
      <c r="D9" s="8" t="str">
        <f aca="false">IF(C9="あり","労組・従業員代表への事前説明と意見聴取を先行させる",IF(C9="なし","従業員代表の選出手続きが必要になる場合あり(就業規則改定時)",""))</f>
        <v>労組・従業員代表への事前説明と意見聴取を先行させる</v>
      </c>
    </row>
    <row r="10" customFormat="false" ht="15" hidden="false" customHeight="false" outlineLevel="0" collapsed="false">
      <c r="B10" s="8" t="s">
        <v>28</v>
      </c>
      <c r="C10" s="9" t="s">
        <v>29</v>
      </c>
      <c r="D10" s="8" t="str">
        <f aca="false">IF(AND(C8="はい",C10="設けない"),"不利益変更なのに経過措置なし。トラブルリスク大",IF(C10="検討中","説明会までに経過措置の有無を確定させる",IF(C10="設ける","経過措置の内容を説明ストーリーに必ず含める","")))</f>
        <v>説明会までに経過措置の有無を確定させる</v>
      </c>
    </row>
    <row r="11" customFormat="false" ht="15" hidden="false" customHeight="false" outlineLevel="0" collapsed="false">
      <c r="B11" s="8" t="s">
        <v>30</v>
      </c>
      <c r="C11" s="9" t="s">
        <v>31</v>
      </c>
      <c r="D11" s="8" t="str">
        <f aca="false">IF(C11="はい","改定案の作成→意見聴取→労基署届出→周知 の手続きが必要",IF(C11="不明","規程への影響を確認してください",""))</f>
        <v>改定案の作成→意見聴取→労基署届出→周知 の手続きが必要</v>
      </c>
    </row>
    <row r="13" customFormat="false" ht="15" hidden="false" customHeight="false" outlineLevel="0" collapsed="false">
      <c r="B13" s="12" t="s">
        <v>32</v>
      </c>
      <c r="C13" s="13" t="str">
        <f aca="false">IF(C8="はい","高(労使合意プロセス必須)",IF(OR(C8="不明",C11="はい",C11="不明"),"中(手続き確認が必要)","低"))</f>
        <v>中(手続き確認が必要)</v>
      </c>
    </row>
    <row r="14" customFormat="false" ht="26.85" hidden="false" customHeight="false" outlineLevel="0" collapsed="false">
      <c r="B14" s="14" t="s">
        <v>33</v>
      </c>
    </row>
  </sheetData>
  <conditionalFormatting sqref="D4:D11">
    <cfRule type="expression" priority="2" aboveAverage="0" equalAverage="0" bottom="0" percent="0" rank="0" text="" dxfId="0">
      <formula>OR(ISNUMBER(SEARCH("必要",D4)),ISNUMBER(SEARCH("過ぎて",D4)),ISNUMBER(SEARCH("リスク大",D4)),ISNUMBER(SEARCH("急いで",D4)),ISNUMBER(SEARCH("早急",D4)))</formula>
    </cfRule>
    <cfRule type="expression" priority="3" aboveAverage="0" equalAverage="0" bottom="0" percent="0" rank="0" text="" dxfId="1">
      <formula>OR(ISNUMBER(SEARCH("検討",D4)),ISNUMBER(SEARCH("推奨",D4)),ISNUMBER(SEARCH("確定させる",D4)),ISNUMBER(SEARCH("確認",D4)))</formula>
    </cfRule>
  </conditionalFormatting>
  <conditionalFormatting sqref="C13">
    <cfRule type="expression" priority="4" aboveAverage="0" equalAverage="0" bottom="0" percent="0" rank="0" text="" dxfId="0">
      <formula>LEFT(C13,1)="高"</formula>
    </cfRule>
    <cfRule type="expression" priority="5" aboveAverage="0" equalAverage="0" bottom="0" percent="0" rank="0" text="" dxfId="1">
      <formula>LEFT(C13,1)="中"</formula>
    </cfRule>
    <cfRule type="expression" priority="6" aboveAverage="0" equalAverage="0" bottom="0" percent="0" rank="0" text="" dxfId="2">
      <formula>LEFT(C13,1)="低"</formula>
    </cfRule>
  </conditionalFormatting>
  <dataValidations count="5">
    <dataValidation allowBlank="true" errorStyle="stop" operator="between" showDropDown="false" showErrorMessage="false" showInputMessage="false" sqref="C4" type="list">
      <formula1>"評価制度の変更,報酬制度の変更,働き方・組織体制の変更"</formula1>
      <formula2>0</formula2>
    </dataValidation>
    <dataValidation allowBlank="true" errorStyle="stop" operator="between" showDropDown="false" showErrorMessage="false" showInputMessage="false" sqref="C8" type="list">
      <formula1>"はい,いいえ,不明"</formula1>
      <formula2>0</formula2>
    </dataValidation>
    <dataValidation allowBlank="true" errorStyle="stop" operator="between" showDropDown="false" showErrorMessage="false" showInputMessage="false" sqref="C9" type="list">
      <formula1>"あり,なし"</formula1>
      <formula2>0</formula2>
    </dataValidation>
    <dataValidation allowBlank="true" errorStyle="stop" operator="between" showDropDown="false" showErrorMessage="false" showInputMessage="false" sqref="C10" type="list">
      <formula1>"設ける,設けない,検討中"</formula1>
      <formula2>0</formula2>
    </dataValidation>
    <dataValidation allowBlank="true" errorStyle="stop" operator="between" showDropDown="false" showErrorMessage="false" showInputMessage="false" sqref="C11" type="list">
      <formula1>"はい,いいえ,不明"</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row r="1" customFormat="false" ht="15" hidden="false" customHeight="false" outlineLevel="0" collapsed="false">
      <c r="A1" s="15" t="s">
        <v>34</v>
      </c>
      <c r="B1" s="15" t="s">
        <v>35</v>
      </c>
      <c r="C1" s="15" t="s">
        <v>36</v>
      </c>
      <c r="D1" s="15" t="s">
        <v>37</v>
      </c>
    </row>
    <row r="2" customFormat="false" ht="17.15" hidden="false" customHeight="false" outlineLevel="0" collapsed="false">
      <c r="A2" s="15" t="s">
        <v>20</v>
      </c>
      <c r="B2" s="15" t="s">
        <v>38</v>
      </c>
      <c r="C2" s="15" t="s">
        <v>39</v>
      </c>
      <c r="D2" s="15" t="s">
        <v>40</v>
      </c>
    </row>
    <row r="3" customFormat="false" ht="17.15" hidden="false" customHeight="false" outlineLevel="0" collapsed="false">
      <c r="A3" s="15" t="s">
        <v>41</v>
      </c>
      <c r="B3" s="15" t="s">
        <v>42</v>
      </c>
      <c r="C3" s="15" t="s">
        <v>43</v>
      </c>
      <c r="D3" s="15" t="s">
        <v>44</v>
      </c>
    </row>
    <row r="4" customFormat="false" ht="17.15" hidden="false" customHeight="false" outlineLevel="0" collapsed="false">
      <c r="A4" s="15" t="s">
        <v>45</v>
      </c>
      <c r="B4" s="15" t="s">
        <v>46</v>
      </c>
      <c r="C4" s="15" t="s">
        <v>47</v>
      </c>
      <c r="D4" s="15" t="s">
        <v>48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E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70"/>
    <col collapsed="false" customWidth="true" hidden="false" outlineLevel="0" max="4" min="4" style="0" width="10"/>
    <col collapsed="false" customWidth="true" hidden="false" outlineLevel="0" max="5" min="5" style="0" width="12"/>
  </cols>
  <sheetData>
    <row r="1" customFormat="false" ht="19.4" hidden="false" customHeight="false" outlineLevel="0" collapsed="false">
      <c r="B1" s="6" t="s">
        <v>49</v>
      </c>
    </row>
    <row r="2" customFormat="false" ht="15" hidden="false" customHeight="false" outlineLevel="0" collapsed="false">
      <c r="B2" s="8" t="s">
        <v>50</v>
      </c>
      <c r="C2" s="12" t="str">
        <f aca="false">変更概要とリスク診断!C4</f>
        <v>評価制度の変更</v>
      </c>
    </row>
    <row r="4" customFormat="false" ht="15" hidden="false" customHeight="false" outlineLevel="0" collapsed="false">
      <c r="B4" s="3" t="s">
        <v>51</v>
      </c>
    </row>
    <row r="5" customFormat="false" ht="26.85" hidden="false" customHeight="false" outlineLevel="0" collapsed="false">
      <c r="B5" s="8" t="s">
        <v>52</v>
      </c>
      <c r="C5" s="16" t="str">
        <f aca="false">IF($C$2="","STEP1で変更の種類を選ぶとガイドが表示されます",INDEX(ガイドデータ!$B$2:$B$4,MATCH($C$2,ガイドデータ!$A$2:$A$4,0)))</f>
        <v>なぜ評価制度を変えるのか。事業環境の変化(市場・競合・戦略転換)と、現行制度で起きている組織課題(評価の偏り・納得感低下など)を具体的な事実で説明する。</v>
      </c>
      <c r="D5" s="7" t="s">
        <v>53</v>
      </c>
      <c r="E5" s="7" t="s">
        <v>54</v>
      </c>
    </row>
    <row r="6" customFormat="false" ht="90" hidden="false" customHeight="true" outlineLevel="0" collapsed="false">
      <c r="B6" s="8" t="s">
        <v>55</v>
      </c>
      <c r="C6" s="11" t="s">
        <v>56</v>
      </c>
      <c r="D6" s="17" t="n">
        <f aca="false">IF(C6="",0,LEN(C6))</f>
        <v>92</v>
      </c>
      <c r="E6" s="18" t="str">
        <f aca="false">IF(D6=0,"未記入",IF(D6&lt;80,"要肉付け","OK"))</f>
        <v>OK</v>
      </c>
    </row>
    <row r="8" customFormat="false" ht="15" hidden="false" customHeight="false" outlineLevel="0" collapsed="false">
      <c r="B8" s="3" t="s">
        <v>57</v>
      </c>
    </row>
    <row r="9" customFormat="false" ht="26.85" hidden="false" customHeight="false" outlineLevel="0" collapsed="false">
      <c r="B9" s="8" t="s">
        <v>52</v>
      </c>
      <c r="C9" s="16" t="str">
        <f aca="false">IF($C$2="","STEP1で変更の種類を選ぶとガイドが表示されます",INDEX(ガイドデータ!$C$2:$C$4,MATCH($C$2,ガイドデータ!$A$2:$A$4,0)))</f>
        <v>この変更が「目指す組織のあり方」とどうつながるか。例:挑戦を評価する組織にしたいから、減点主義から加点主義の評価基準に変える。</v>
      </c>
      <c r="D9" s="7" t="s">
        <v>53</v>
      </c>
      <c r="E9" s="7" t="s">
        <v>54</v>
      </c>
    </row>
    <row r="10" customFormat="false" ht="90" hidden="false" customHeight="true" outlineLevel="0" collapsed="false">
      <c r="B10" s="8" t="s">
        <v>55</v>
      </c>
      <c r="C10" s="11"/>
      <c r="D10" s="17" t="n">
        <f aca="false">IF(C10="",0,LEN(C10))</f>
        <v>0</v>
      </c>
      <c r="E10" s="18" t="str">
        <f aca="false">IF(D10=0,"未記入",IF(D10&lt;80,"要肉付け","OK"))</f>
        <v>未記入</v>
      </c>
    </row>
    <row r="12" customFormat="false" ht="15" hidden="false" customHeight="false" outlineLevel="0" collapsed="false">
      <c r="B12" s="3" t="s">
        <v>58</v>
      </c>
    </row>
    <row r="13" customFormat="false" ht="26.85" hidden="false" customHeight="false" outlineLevel="0" collapsed="false">
      <c r="B13" s="8" t="s">
        <v>52</v>
      </c>
      <c r="C13" s="16" t="str">
        <f aca="false">IF($C$2="","STEP1で変更の種類を選ぶとガイドが表示されます",INDEX(ガイドデータ!$D$2:$D$4,MATCH($C$2,ガイドデータ!$A$2:$A$4,0)))</f>
        <v>評価方法・評価タイミング・評価者が個人ごとにどう変わるか。「あなたの場合は」で答えられる粒度まで具体化し、最初の評価がいつ行われるかを明示する。</v>
      </c>
      <c r="D13" s="7" t="s">
        <v>53</v>
      </c>
      <c r="E13" s="7" t="s">
        <v>54</v>
      </c>
    </row>
    <row r="14" customFormat="false" ht="90" hidden="false" customHeight="true" outlineLevel="0" collapsed="false">
      <c r="B14" s="8" t="s">
        <v>55</v>
      </c>
      <c r="C14" s="11"/>
      <c r="D14" s="17" t="n">
        <f aca="false">IF(C14="",0,LEN(C14))</f>
        <v>0</v>
      </c>
      <c r="E14" s="18" t="str">
        <f aca="false">IF(D14=0,"未記入",IF(D14&lt;80,"要肉付け","OK"))</f>
        <v>未記入</v>
      </c>
    </row>
    <row r="16" customFormat="false" ht="15" hidden="false" customHeight="false" outlineLevel="0" collapsed="false">
      <c r="B16" s="3" t="s">
        <v>59</v>
      </c>
    </row>
    <row r="17" customFormat="false" ht="15" hidden="false" customHeight="false" outlineLevel="0" collapsed="false">
      <c r="B17" s="8" t="s">
        <v>60</v>
      </c>
      <c r="C17" s="12" t="str">
        <f aca="false">COUNTIF(E6:E14,"OK")&amp;" / 3"</f>
        <v>1 / 3</v>
      </c>
    </row>
    <row r="18" customFormat="false" ht="15" hidden="false" customHeight="false" outlineLevel="0" collapsed="false">
      <c r="B18" s="8" t="s">
        <v>61</v>
      </c>
      <c r="C18" s="19" t="str">
        <f aca="false">IF(AND(E14="OK",OR(E6&lt;&gt;"OK",E10&lt;&gt;"OK")),"「個人への影響」だけ書けても、背景と組織コンセプトがないと「会社の都合」に聞こえます。①②を先に固めてください。",IF(AND(E6="OK",E10="OK",E14&lt;&gt;"OK"),"総論だけで終わっています。社員が一番知りたいのは「自分がどうなるか」。③を具体化してください。","①→②→③の順で書くと、変更が“筋の通った話”として伝わります。"))</f>
        <v>①→②→③の順で書くと、変更が“筋の通った話”として伝わります。</v>
      </c>
    </row>
  </sheetData>
  <conditionalFormatting sqref="E6:E14">
    <cfRule type="cellIs" priority="2" operator="equal" aboveAverage="0" equalAverage="0" bottom="0" percent="0" rank="0" text="" dxfId="0">
      <formula>"未記入"</formula>
    </cfRule>
    <cfRule type="cellIs" priority="3" operator="equal" aboveAverage="0" equalAverage="0" bottom="0" percent="0" rank="0" text="" dxfId="1">
      <formula>"要肉付け"</formula>
    </cfRule>
    <cfRule type="cellIs" priority="4" operator="equal" aboveAverage="0" equalAverage="0" bottom="0" percent="0" rank="0" text="" dxfId="2">
      <formula>"OK"</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E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16"/>
    <col collapsed="false" customWidth="true" hidden="false" outlineLevel="0" max="3" min="3" style="0" width="52"/>
    <col collapsed="false" customWidth="true" hidden="false" outlineLevel="0" max="4" min="4" style="0" width="12"/>
    <col collapsed="false" customWidth="true" hidden="false" outlineLevel="0" max="5" min="5" style="0" width="40"/>
  </cols>
  <sheetData>
    <row r="1" customFormat="false" ht="19.4" hidden="false" customHeight="false" outlineLevel="0" collapsed="false">
      <c r="B1" s="6" t="s">
        <v>62</v>
      </c>
    </row>
    <row r="3" customFormat="false" ht="15" hidden="false" customHeight="false" outlineLevel="0" collapsed="false">
      <c r="B3" s="7" t="s">
        <v>63</v>
      </c>
      <c r="C3" s="7" t="s">
        <v>64</v>
      </c>
      <c r="D3" s="7" t="s">
        <v>65</v>
      </c>
      <c r="E3" s="7" t="s">
        <v>66</v>
      </c>
    </row>
    <row r="4" customFormat="false" ht="15" hidden="false" customHeight="false" outlineLevel="0" collapsed="false">
      <c r="B4" s="8" t="s">
        <v>67</v>
      </c>
      <c r="C4" s="8" t="s">
        <v>68</v>
      </c>
      <c r="D4" s="20" t="s">
        <v>69</v>
      </c>
      <c r="E4" s="21" t="s">
        <v>70</v>
      </c>
    </row>
    <row r="5" customFormat="false" ht="26.85" hidden="false" customHeight="false" outlineLevel="0" collapsed="false">
      <c r="B5" s="8" t="s">
        <v>67</v>
      </c>
      <c r="C5" s="8" t="s">
        <v>71</v>
      </c>
      <c r="D5" s="20" t="s">
        <v>72</v>
      </c>
      <c r="E5" s="21" t="s">
        <v>73</v>
      </c>
    </row>
    <row r="6" customFormat="false" ht="15" hidden="false" customHeight="false" outlineLevel="0" collapsed="false">
      <c r="B6" s="8" t="s">
        <v>74</v>
      </c>
      <c r="C6" s="8" t="s">
        <v>75</v>
      </c>
      <c r="D6" s="20" t="s">
        <v>72</v>
      </c>
      <c r="E6" s="21" t="s">
        <v>76</v>
      </c>
    </row>
    <row r="7" customFormat="false" ht="15" hidden="false" customHeight="false" outlineLevel="0" collapsed="false">
      <c r="B7" s="8" t="s">
        <v>74</v>
      </c>
      <c r="C7" s="8" t="s">
        <v>77</v>
      </c>
      <c r="D7" s="20" t="s">
        <v>72</v>
      </c>
      <c r="E7" s="21" t="s">
        <v>78</v>
      </c>
    </row>
    <row r="8" customFormat="false" ht="15" hidden="false" customHeight="false" outlineLevel="0" collapsed="false">
      <c r="B8" s="8" t="s">
        <v>79</v>
      </c>
      <c r="C8" s="8" t="s">
        <v>80</v>
      </c>
      <c r="D8" s="20" t="s">
        <v>72</v>
      </c>
      <c r="E8" s="21" t="s">
        <v>81</v>
      </c>
    </row>
    <row r="9" customFormat="false" ht="15" hidden="false" customHeight="false" outlineLevel="0" collapsed="false">
      <c r="B9" s="8" t="s">
        <v>79</v>
      </c>
      <c r="C9" s="8" t="s">
        <v>82</v>
      </c>
      <c r="D9" s="20" t="s">
        <v>72</v>
      </c>
      <c r="E9" s="21" t="s">
        <v>83</v>
      </c>
    </row>
    <row r="10" customFormat="false" ht="15" hidden="false" customHeight="false" outlineLevel="0" collapsed="false">
      <c r="B10" s="8" t="s">
        <v>79</v>
      </c>
      <c r="C10" s="8" t="s">
        <v>84</v>
      </c>
      <c r="D10" s="20" t="s">
        <v>72</v>
      </c>
      <c r="E10" s="21" t="s">
        <v>85</v>
      </c>
    </row>
    <row r="11" customFormat="false" ht="15" hidden="false" customHeight="false" outlineLevel="0" collapsed="false">
      <c r="B11" s="8" t="s">
        <v>86</v>
      </c>
      <c r="C11" s="8" t="s">
        <v>87</v>
      </c>
      <c r="D11" s="20" t="s">
        <v>72</v>
      </c>
      <c r="E11" s="21" t="s">
        <v>88</v>
      </c>
    </row>
    <row r="12" customFormat="false" ht="15" hidden="false" customHeight="false" outlineLevel="0" collapsed="false">
      <c r="B12" s="8" t="s">
        <v>86</v>
      </c>
      <c r="C12" s="8" t="s">
        <v>89</v>
      </c>
      <c r="D12" s="20" t="s">
        <v>72</v>
      </c>
      <c r="E12" s="21" t="s">
        <v>90</v>
      </c>
    </row>
    <row r="13" customFormat="false" ht="15" hidden="false" customHeight="false" outlineLevel="0" collapsed="false">
      <c r="B13" s="8" t="s">
        <v>86</v>
      </c>
      <c r="C13" s="8" t="s">
        <v>91</v>
      </c>
      <c r="D13" s="20" t="s">
        <v>72</v>
      </c>
      <c r="E13" s="21" t="s">
        <v>92</v>
      </c>
    </row>
    <row r="14" customFormat="false" ht="15" hidden="false" customHeight="false" outlineLevel="0" collapsed="false">
      <c r="B14" s="8" t="s">
        <v>93</v>
      </c>
      <c r="C14" s="8" t="s">
        <v>94</v>
      </c>
      <c r="D14" s="20" t="s">
        <v>72</v>
      </c>
      <c r="E14" s="21" t="s">
        <v>95</v>
      </c>
    </row>
    <row r="15" customFormat="false" ht="15" hidden="false" customHeight="false" outlineLevel="0" collapsed="false">
      <c r="B15" s="8" t="s">
        <v>93</v>
      </c>
      <c r="C15" s="8" t="s">
        <v>96</v>
      </c>
      <c r="D15" s="20" t="s">
        <v>72</v>
      </c>
      <c r="E15" s="21" t="s">
        <v>97</v>
      </c>
    </row>
    <row r="17" customFormat="false" ht="15" hidden="false" customHeight="false" outlineLevel="0" collapsed="false">
      <c r="C17" s="12" t="s">
        <v>98</v>
      </c>
      <c r="D17" s="22" t="n">
        <f aca="false">IF(COUNTIF(D4:D15,"対象外")=ROWS(D4:D15),"",COUNTIF(D4:D15,"済")/(ROWS(D4:D15)-COUNTIF(D4:D15,"対象外")))</f>
        <v>0.0833333333333333</v>
      </c>
    </row>
  </sheetData>
  <conditionalFormatting sqref="D4:D15">
    <cfRule type="cellIs" priority="2" operator="equal" aboveAverage="0" equalAverage="0" bottom="0" percent="0" rank="0" text="" dxfId="2">
      <formula>"済"</formula>
    </cfRule>
    <cfRule type="cellIs" priority="3" operator="equal" aboveAverage="0" equalAverage="0" bottom="0" percent="0" rank="0" text="" dxfId="1">
      <formula>"対応中"</formula>
    </cfRule>
    <cfRule type="cellIs" priority="4" operator="equal" aboveAverage="0" equalAverage="0" bottom="0" percent="0" rank="0" text="" dxfId="0">
      <formula>"未"</formula>
    </cfRule>
  </conditionalFormatting>
  <dataValidations count="1">
    <dataValidation allowBlank="true" errorStyle="stop" operator="between" showDropDown="false" showErrorMessage="false" showInputMessage="false" sqref="D4:D15" type="list">
      <formula1>"済,対応中,未,対象外"</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I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20"/>
    <col collapsed="false" customWidth="true" hidden="false" outlineLevel="0" max="4" min="3" style="0" width="13"/>
    <col collapsed="false" customWidth="true" hidden="false" outlineLevel="0" max="6" min="5" style="0" width="11"/>
    <col collapsed="false" customWidth="true" hidden="false" outlineLevel="0" max="7" min="7" style="0" width="10"/>
    <col collapsed="false" customWidth="true" hidden="false" outlineLevel="0" max="8" min="8" style="0" width="11"/>
    <col collapsed="false" customWidth="true" hidden="false" outlineLevel="0" max="9" min="9" style="0" width="12"/>
  </cols>
  <sheetData>
    <row r="1" customFormat="false" ht="19.4" hidden="false" customHeight="false" outlineLevel="0" collapsed="false">
      <c r="B1" s="23" t="s">
        <v>99</v>
      </c>
    </row>
    <row r="2" customFormat="false" ht="15" hidden="false" customHeight="false" outlineLevel="0" collapsed="false">
      <c r="B2" s="24" t="s">
        <v>100</v>
      </c>
    </row>
    <row r="4" customFormat="false" ht="15" hidden="false" customHeight="false" outlineLevel="0" collapsed="false">
      <c r="B4" s="7" t="s">
        <v>101</v>
      </c>
      <c r="C4" s="7" t="s">
        <v>102</v>
      </c>
      <c r="D4" s="7" t="s">
        <v>103</v>
      </c>
      <c r="E4" s="7" t="s">
        <v>104</v>
      </c>
      <c r="F4" s="7" t="s">
        <v>105</v>
      </c>
      <c r="G4" s="7" t="s">
        <v>106</v>
      </c>
      <c r="H4" s="7" t="s">
        <v>107</v>
      </c>
      <c r="I4" s="7" t="s">
        <v>108</v>
      </c>
    </row>
    <row r="5" customFormat="false" ht="15" hidden="false" customHeight="false" outlineLevel="0" collapsed="false">
      <c r="B5" s="9" t="s">
        <v>109</v>
      </c>
      <c r="C5" s="10" t="n">
        <v>46254</v>
      </c>
      <c r="D5" s="9" t="s">
        <v>110</v>
      </c>
      <c r="E5" s="9" t="n">
        <v>45</v>
      </c>
      <c r="F5" s="9"/>
      <c r="G5" s="25" t="str">
        <f aca="false">IF(OR(E5="",F5=""),"",F5/E5)</f>
        <v/>
      </c>
      <c r="H5" s="9" t="s">
        <v>111</v>
      </c>
      <c r="I5" s="17" t="n">
        <f aca="true">IF(C5="","",IF(H5="実施済","-",C5-TODAY()))</f>
        <v>38</v>
      </c>
    </row>
    <row r="6" customFormat="false" ht="15" hidden="false" customHeight="false" outlineLevel="0" collapsed="false">
      <c r="B6" s="9"/>
      <c r="C6" s="10"/>
      <c r="D6" s="9"/>
      <c r="E6" s="9"/>
      <c r="F6" s="9"/>
      <c r="G6" s="25" t="str">
        <f aca="false">IF(OR(E6="",F6=""),"",F6/E6)</f>
        <v/>
      </c>
      <c r="H6" s="9"/>
      <c r="I6" s="17" t="str">
        <f aca="true">IF(C6="","",IF(H6="実施済","-",C6-TODAY()))</f>
        <v/>
      </c>
    </row>
    <row r="7" customFormat="false" ht="15" hidden="false" customHeight="false" outlineLevel="0" collapsed="false">
      <c r="B7" s="9"/>
      <c r="C7" s="10"/>
      <c r="D7" s="9"/>
      <c r="E7" s="9"/>
      <c r="F7" s="9"/>
      <c r="G7" s="25" t="str">
        <f aca="false">IF(OR(E7="",F7=""),"",F7/E7)</f>
        <v/>
      </c>
      <c r="H7" s="9"/>
      <c r="I7" s="17" t="str">
        <f aca="true">IF(C7="","",IF(H7="実施済","-",C7-TODAY()))</f>
        <v/>
      </c>
    </row>
    <row r="8" customFormat="false" ht="15" hidden="false" customHeight="false" outlineLevel="0" collapsed="false">
      <c r="B8" s="9"/>
      <c r="C8" s="10"/>
      <c r="D8" s="9"/>
      <c r="E8" s="9"/>
      <c r="F8" s="9"/>
      <c r="G8" s="25" t="str">
        <f aca="false">IF(OR(E8="",F8=""),"",F8/E8)</f>
        <v/>
      </c>
      <c r="H8" s="9"/>
      <c r="I8" s="17" t="str">
        <f aca="true">IF(C8="","",IF(H8="実施済","-",C8-TODAY()))</f>
        <v/>
      </c>
    </row>
    <row r="9" customFormat="false" ht="15" hidden="false" customHeight="false" outlineLevel="0" collapsed="false">
      <c r="B9" s="9"/>
      <c r="C9" s="10"/>
      <c r="D9" s="9"/>
      <c r="E9" s="9"/>
      <c r="F9" s="9"/>
      <c r="G9" s="25" t="str">
        <f aca="false">IF(OR(E9="",F9=""),"",F9/E9)</f>
        <v/>
      </c>
      <c r="H9" s="9"/>
      <c r="I9" s="17" t="str">
        <f aca="true">IF(C9="","",IF(H9="実施済","-",C9-TODAY()))</f>
        <v/>
      </c>
    </row>
    <row r="10" customFormat="false" ht="15" hidden="false" customHeight="false" outlineLevel="0" collapsed="false">
      <c r="B10" s="9"/>
      <c r="C10" s="10"/>
      <c r="D10" s="9"/>
      <c r="E10" s="9"/>
      <c r="F10" s="9"/>
      <c r="G10" s="25" t="str">
        <f aca="false">IF(OR(E10="",F10=""),"",F10/E10)</f>
        <v/>
      </c>
      <c r="H10" s="9"/>
      <c r="I10" s="17" t="str">
        <f aca="true">IF(C10="","",IF(H10="実施済","-",C10-TODAY()))</f>
        <v/>
      </c>
    </row>
    <row r="11" customFormat="false" ht="15" hidden="false" customHeight="false" outlineLevel="0" collapsed="false">
      <c r="B11" s="9"/>
      <c r="C11" s="10"/>
      <c r="D11" s="9"/>
      <c r="E11" s="9"/>
      <c r="F11" s="9"/>
      <c r="G11" s="25" t="str">
        <f aca="false">IF(OR(E11="",F11=""),"",F11/E11)</f>
        <v/>
      </c>
      <c r="H11" s="9"/>
      <c r="I11" s="17" t="str">
        <f aca="true">IF(C11="","",IF(H11="実施済","-",C11-TODAY()))</f>
        <v/>
      </c>
    </row>
    <row r="12" customFormat="false" ht="15" hidden="false" customHeight="false" outlineLevel="0" collapsed="false">
      <c r="B12" s="9"/>
      <c r="C12" s="10"/>
      <c r="D12" s="9"/>
      <c r="E12" s="9"/>
      <c r="F12" s="9"/>
      <c r="G12" s="25" t="str">
        <f aca="false">IF(OR(E12="",F12=""),"",F12/E12)</f>
        <v/>
      </c>
      <c r="H12" s="9"/>
      <c r="I12" s="17" t="str">
        <f aca="true">IF(C12="","",IF(H12="実施済","-",C12-TODAY()))</f>
        <v/>
      </c>
    </row>
    <row r="13" customFormat="false" ht="15" hidden="false" customHeight="false" outlineLevel="0" collapsed="false">
      <c r="B13" s="9"/>
      <c r="C13" s="10"/>
      <c r="D13" s="9"/>
      <c r="E13" s="9"/>
      <c r="F13" s="9"/>
      <c r="G13" s="25" t="str">
        <f aca="false">IF(OR(E13="",F13=""),"",F13/E13)</f>
        <v/>
      </c>
      <c r="H13" s="9"/>
      <c r="I13" s="17" t="str">
        <f aca="true">IF(C13="","",IF(H13="実施済","-",C13-TODAY()))</f>
        <v/>
      </c>
    </row>
    <row r="14" customFormat="false" ht="15" hidden="false" customHeight="false" outlineLevel="0" collapsed="false">
      <c r="B14" s="9"/>
      <c r="C14" s="10"/>
      <c r="D14" s="9"/>
      <c r="E14" s="9"/>
      <c r="F14" s="9"/>
      <c r="G14" s="25" t="str">
        <f aca="false">IF(OR(E14="",F14=""),"",F14/E14)</f>
        <v/>
      </c>
      <c r="H14" s="9"/>
      <c r="I14" s="17" t="str">
        <f aca="true">IF(C14="","",IF(H14="実施済","-",C14-TODAY()))</f>
        <v/>
      </c>
    </row>
    <row r="15" customFormat="false" ht="15" hidden="false" customHeight="false" outlineLevel="0" collapsed="false">
      <c r="B15" s="9"/>
      <c r="C15" s="10"/>
      <c r="D15" s="9"/>
      <c r="E15" s="9"/>
      <c r="F15" s="9"/>
      <c r="G15" s="25" t="str">
        <f aca="false">IF(OR(E15="",F15=""),"",F15/E15)</f>
        <v/>
      </c>
      <c r="H15" s="9"/>
      <c r="I15" s="17" t="str">
        <f aca="true">IF(C15="","",IF(H15="実施済","-",C15-TODAY()))</f>
        <v/>
      </c>
    </row>
    <row r="16" customFormat="false" ht="15" hidden="false" customHeight="false" outlineLevel="0" collapsed="false">
      <c r="B16" s="9"/>
      <c r="C16" s="10"/>
      <c r="D16" s="9"/>
      <c r="E16" s="9"/>
      <c r="F16" s="9"/>
      <c r="G16" s="25" t="str">
        <f aca="false">IF(OR(E16="",F16=""),"",F16/E16)</f>
        <v/>
      </c>
      <c r="H16" s="9"/>
      <c r="I16" s="17" t="str">
        <f aca="true">IF(C16="","",IF(H16="実施済","-",C16-TODAY()))</f>
        <v/>
      </c>
    </row>
    <row r="18" customFormat="false" ht="15" hidden="false" customHeight="false" outlineLevel="0" collapsed="false">
      <c r="B18" s="12" t="s">
        <v>112</v>
      </c>
      <c r="C18" s="22" t="n">
        <f aca="false">IF(SUM(E5:E16)=0,"",SUM(F5:F16)/SUM(E5:E16))</f>
        <v>0</v>
      </c>
      <c r="D18" s="8" t="str">
        <f aca="false">IF(C18="","",IF(C18&lt;0.9,"未出席者への個別フォローが必要(録画配信・資料送付+質問受付)","出席率OK"))</f>
        <v>未出席者への個別フォローが必要(録画配信・資料送付+質問受付)</v>
      </c>
      <c r="E18" s="8"/>
      <c r="F18" s="8"/>
      <c r="G18" s="8"/>
      <c r="H18" s="8"/>
      <c r="I18" s="8"/>
    </row>
  </sheetData>
  <mergeCells count="1">
    <mergeCell ref="D18:I18"/>
  </mergeCells>
  <conditionalFormatting sqref="G5:G16">
    <cfRule type="cellIs" priority="2" operator="lessThan" aboveAverage="0" equalAverage="0" bottom="0" percent="0" rank="0" text="" dxfId="1">
      <formula>0.8</formula>
    </cfRule>
  </conditionalFormatting>
  <conditionalFormatting sqref="I5:I16">
    <cfRule type="expression" priority="3" aboveAverage="0" equalAverage="0" bottom="0" percent="0" rank="0" text="" dxfId="0">
      <formula>AND(ISNUMBER(I5),I5&lt;0)</formula>
    </cfRule>
  </conditionalFormatting>
  <conditionalFormatting sqref="H5:H16">
    <cfRule type="cellIs" priority="4" operator="equal" aboveAverage="0" equalAverage="0" bottom="0" percent="0" rank="0" text="" dxfId="2">
      <formula>"実施済"</formula>
    </cfRule>
  </conditionalFormatting>
  <dataValidations count="2">
    <dataValidation allowBlank="true" errorStyle="stop" operator="between" showDropDown="false" showErrorMessage="false" showInputMessage="false" sqref="D5:D16" type="list">
      <formula1>"対面,オンライン,ハイブリッド"</formula1>
      <formula2>0</formula2>
    </dataValidation>
    <dataValidation allowBlank="true" errorStyle="stop" operator="between" showDropDown="false" showErrorMessage="false" showInputMessage="false" sqref="H5:H16" type="list">
      <formula1>"予定,実施済,延期"</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18"/>
    <col collapsed="false" customWidth="true" hidden="false" outlineLevel="0" max="4" min="4" style="0" width="50"/>
  </cols>
  <sheetData>
    <row r="1" customFormat="false" ht="19.4" hidden="false" customHeight="false" outlineLevel="0" collapsed="false">
      <c r="B1" s="23" t="s">
        <v>113</v>
      </c>
    </row>
    <row r="3" customFormat="false" ht="17.15" hidden="false" customHeight="false" outlineLevel="0" collapsed="false">
      <c r="B3" s="3" t="s">
        <v>114</v>
      </c>
    </row>
    <row r="4" customFormat="false" ht="15" hidden="false" customHeight="false" outlineLevel="0" collapsed="false">
      <c r="B4" s="7" t="s">
        <v>115</v>
      </c>
      <c r="C4" s="7" t="s">
        <v>116</v>
      </c>
      <c r="D4" s="7" t="s">
        <v>117</v>
      </c>
    </row>
    <row r="5" customFormat="false" ht="15" hidden="false" customHeight="false" outlineLevel="0" collapsed="false">
      <c r="B5" s="8" t="s">
        <v>118</v>
      </c>
      <c r="C5" s="22" t="n">
        <f aca="false">COUNTIF(説明ストーリー!E6:E14,"OK")/3</f>
        <v>0.333333333333333</v>
      </c>
      <c r="D5" s="8" t="str">
        <f aca="false">COUNTIF(説明ストーリー!E6:E14,"OK")&amp;" / 3 ブロック完成"</f>
        <v>1 / 3 ブロック完成</v>
      </c>
    </row>
    <row r="6" customFormat="false" ht="15" hidden="false" customHeight="false" outlineLevel="0" collapsed="false">
      <c r="B6" s="8" t="s">
        <v>119</v>
      </c>
      <c r="C6" s="22" t="n">
        <f aca="false">IF(準備チェックリスト!D17="",0,準備チェックリスト!D17)</f>
        <v>0.0833333333333333</v>
      </c>
      <c r="D6" s="8" t="str">
        <f aca="false">COUNTIF(準備チェックリスト!D4:D15,"済")&amp;" 件完了 / 未 "&amp;COUNTIF(準備チェックリスト!D4:D15,"未")&amp;" 件"</f>
        <v>1 件完了 / 未 11 件</v>
      </c>
    </row>
    <row r="7" customFormat="false" ht="15" hidden="false" customHeight="false" outlineLevel="0" collapsed="false">
      <c r="B7" s="8" t="s">
        <v>120</v>
      </c>
      <c r="C7" s="22" t="n">
        <f aca="false">IF(COUNTA(説明会計画!B5:B16)=0,0,COUNTIF(説明会計画!H5:H16,"実施済")/COUNTA(説明会計画!B5:B16))</f>
        <v>0</v>
      </c>
      <c r="D7" s="8" t="str">
        <f aca="false">COUNTIF(説明会計画!H5:H16,"実施済")&amp;" 回実施 / 計画 "&amp;COUNTA(説明会計画!B5:B16)&amp;" 回"</f>
        <v>0 回実施 / 計画 1 回</v>
      </c>
    </row>
    <row r="8" customFormat="false" ht="15" hidden="false" customHeight="false" outlineLevel="0" collapsed="false">
      <c r="B8" s="26" t="s">
        <v>121</v>
      </c>
      <c r="C8" s="22" t="n">
        <f aca="false">AVERAGE(C5:C7)</f>
        <v>0.138888888888889</v>
      </c>
      <c r="D8" s="27"/>
    </row>
    <row r="10" customFormat="false" ht="15" hidden="false" customHeight="false" outlineLevel="0" collapsed="false">
      <c r="B10" s="3" t="s">
        <v>122</v>
      </c>
    </row>
    <row r="11" customFormat="false" ht="15" hidden="false" customHeight="false" outlineLevel="0" collapsed="false">
      <c r="B11" s="12" t="s">
        <v>123</v>
      </c>
      <c r="C11" s="13" t="str">
        <f aca="false">IF(変更概要とリスク診断!C13="高(労使合意プロセス必須)",IF(C8&gt;=0.8,"実施可(高リスク: 専門家確認を必ず経ること)","準備不足(高リスク案件)"),IF(C8&gt;=0.8,"説明会 実施OK",IF(C8&gt;=0.5,"準備継続(あと一歩)","準備不足")))</f>
        <v>準備不足</v>
      </c>
      <c r="D11" s="13"/>
    </row>
    <row r="12" customFormat="false" ht="15" hidden="false" customHeight="false" outlineLevel="0" collapsed="false">
      <c r="B12" s="8" t="s">
        <v>124</v>
      </c>
      <c r="C12" s="12" t="str">
        <f aca="false">変更概要とリスク診断!C13</f>
        <v>中(手続き確認が必要)</v>
      </c>
      <c r="D12" s="12"/>
    </row>
    <row r="13" customFormat="false" ht="15" hidden="false" customHeight="false" outlineLevel="0" collapsed="false">
      <c r="B13" s="8" t="s">
        <v>125</v>
      </c>
      <c r="C13" s="12" t="n">
        <f aca="true">IF(変更概要とリスク診断!C6="","",変更概要とリスク診断!C6-TODAY())</f>
        <v>38</v>
      </c>
      <c r="D13" s="12"/>
    </row>
  </sheetData>
  <mergeCells count="3">
    <mergeCell ref="C11:D11"/>
    <mergeCell ref="C12:D12"/>
    <mergeCell ref="C13:D13"/>
  </mergeCells>
  <conditionalFormatting sqref="C11">
    <cfRule type="expression" priority="2" aboveAverage="0" equalAverage="0" bottom="0" percent="0" rank="0" text="" dxfId="0">
      <formula>ISNUMBER(SEARCH("準備不足",C11))</formula>
    </cfRule>
    <cfRule type="expression" priority="3" aboveAverage="0" equalAverage="0" bottom="0" percent="0" rank="0" text="" dxfId="1">
      <formula>ISNUMBER(SEARCH("準備継続",C11))</formula>
    </cfRule>
    <cfRule type="expression" priority="4" aboveAverage="0" equalAverage="0" bottom="0" percent="0" rank="0" text="" dxfId="2">
      <formula>ISNUMBER(SEARCH("実施",C11))</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2026-07-12T23:32:21Z</dcterms:created>
  <dc:creator>openpyxl</dc:creator>
  <dc:description/>
  <dc:language>en-US</dc:language>
  <cp:lastModifiedBy/>
  <dcterms:modified xsi:type="dcterms:W3CDTF">2026-07-13T08:35:07Z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