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設定" sheetId="2" state="visible" r:id="rId4"/>
    <sheet name="月次モニタリング" sheetId="3" state="visible" r:id="rId5"/>
    <sheet name="年間判定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<sst xmlns="http://schemas.openxmlformats.org/spreadsheetml/2006/main" count="57" uniqueCount="57">
  <si>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r>
      <rPr>
        <b val="true"/>
        <sz val="14"/>
        <color rgb="FF2E4A66"/>
        <rFont val="Meiryo UI"/>
        <family val="0"/>
        <charset val="1"/>
      </rPr>
      <t xml:space="preserve">36</t>
    </r>
    <r>
      <rPr>
        <b val="true"/>
        <sz val="14"/>
        <color rgb="FF2E4A66"/>
        <rFont val="Noto Sans CJK SC"/>
        <family val="2"/>
      </rPr>
      <t xml:space="preserve">協定・残業実態モニタリングシート</t>
    </r>
  </si>
  <si>
    <r>
      <rPr>
        <b val="true"/>
        <sz val="11"/>
        <color rgb="FF2E4A66"/>
        <rFont val="Meiryo UI"/>
        <family val="0"/>
        <charset val="1"/>
      </rPr>
      <t xml:space="preserve">STEP1: </t>
    </r>
    <r>
      <rPr>
        <b val="true"/>
        <sz val="11"/>
        <color rgb="FF2E4A66"/>
        <rFont val="Noto Sans CJK SC"/>
        <family val="2"/>
      </rPr>
      <t xml:space="preserve">「設定」シートで自社の</t>
    </r>
    <r>
      <rPr>
        <b val="true"/>
        <sz val="11"/>
        <color rgb="FF2E4A66"/>
        <rFont val="Meiryo UI"/>
        <family val="0"/>
        <charset val="1"/>
      </rPr>
      <t xml:space="preserve">36</t>
    </r>
    <r>
      <rPr>
        <b val="true"/>
        <sz val="11"/>
        <color rgb="FF2E4A66"/>
        <rFont val="Noto Sans CJK SC"/>
        <family val="2"/>
      </rPr>
      <t xml:space="preserve">協定の内容</t>
    </r>
    <r>
      <rPr>
        <b val="true"/>
        <sz val="11"/>
        <color rgb="FF2E4A66"/>
        <rFont val="Meiryo UI"/>
        <family val="0"/>
        <charset val="1"/>
      </rPr>
      <t xml:space="preserve">(</t>
    </r>
    <r>
      <rPr>
        <b val="true"/>
        <sz val="11"/>
        <color rgb="FF2E4A66"/>
        <rFont val="Noto Sans CJK SC"/>
        <family val="2"/>
      </rPr>
      <t xml:space="preserve">月上限・特別条項</t>
    </r>
    <r>
      <rPr>
        <b val="true"/>
        <sz val="11"/>
        <color rgb="FF2E4A66"/>
        <rFont val="Meiryo UI"/>
        <family val="0"/>
        <charset val="1"/>
      </rPr>
      <t xml:space="preserve">)</t>
    </r>
    <r>
      <rPr>
        <b val="true"/>
        <sz val="11"/>
        <color rgb="FF2E4A66"/>
        <rFont val="Noto Sans CJK SC"/>
        <family val="2"/>
      </rPr>
      <t xml:space="preserve">を入力する</t>
    </r>
  </si>
  <si>
    <r>
      <rPr>
        <sz val="10"/>
        <color rgb="FF000000"/>
        <rFont val="Meiryo UI"/>
        <family val="0"/>
        <charset val="1"/>
      </rPr>
      <t xml:space="preserve">STEP2: </t>
    </r>
    <r>
      <rPr>
        <sz val="10"/>
        <color rgb="FF000000"/>
        <rFont val="Noto Sans CJK SC"/>
        <family val="2"/>
      </rPr>
      <t xml:space="preserve">「月次モニタリング」シートに毎月の「実労働時間」を入力する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残業時間の事前計算は不要</t>
    </r>
    <r>
      <rPr>
        <sz val="10"/>
        <color rgb="FF000000"/>
        <rFont val="Meiryo UI"/>
        <family val="0"/>
        <charset val="1"/>
      </rPr>
      <t xml:space="preserve">)</t>
    </r>
  </si>
  <si>
    <t xml:space="preserve">→ 法定労働時間・時間外労働を自動計算し、上限超過・特別条項の使いすぎ・過労死ライン接近を色で警告</t>
  </si>
  <si>
    <r>
      <rPr>
        <sz val="10"/>
        <color rgb="FF000000"/>
        <rFont val="Meiryo UI"/>
        <family val="0"/>
        <charset val="1"/>
      </rPr>
      <t xml:space="preserve">STEP3: </t>
    </r>
    <r>
      <rPr>
        <sz val="10"/>
        <color rgb="FF000000"/>
        <rFont val="Noto Sans CJK SC"/>
        <family val="2"/>
      </rPr>
      <t xml:space="preserve">「年間判定」シートで年間累計・発動回数・総合リスク判定を確認する</t>
    </r>
  </si>
  <si>
    <r>
      <rPr>
        <sz val="10"/>
        <color rgb="FF000000"/>
        <rFont val="Noto Sans CJK SC"/>
        <family val="2"/>
      </rPr>
      <t xml:space="preserve">※青字セル</t>
    </r>
    <r>
      <rPr>
        <sz val="10"/>
        <color rgb="FF000000"/>
        <rFont val="Meiryo UI"/>
        <family val="0"/>
        <charset val="1"/>
      </rPr>
      <t xml:space="preserve">=</t>
    </r>
    <r>
      <rPr>
        <sz val="10"/>
        <color rgb="FF000000"/>
        <rFont val="Noto Sans CJK SC"/>
        <family val="2"/>
      </rPr>
      <t xml:space="preserve">入力箇所。数式はすべて</t>
    </r>
    <r>
      <rPr>
        <sz val="10"/>
        <color rgb="FF000000"/>
        <rFont val="Meiryo UI"/>
        <family val="0"/>
        <charset val="1"/>
      </rPr>
      <t xml:space="preserve">Excel</t>
    </r>
    <r>
      <rPr>
        <sz val="10"/>
        <color rgb="FF000000"/>
        <rFont val="Noto Sans CJK SC"/>
        <family val="2"/>
      </rPr>
      <t xml:space="preserve">関数なので値を変えれば自動再判定</t>
    </r>
  </si>
  <si>
    <r>
      <rPr>
        <sz val="9"/>
        <color rgb="FF666666"/>
        <rFont val="Noto Sans CJK SC"/>
        <family val="2"/>
      </rPr>
      <t xml:space="preserve">免責</t>
    </r>
    <r>
      <rPr>
        <sz val="9"/>
        <color rgb="FF666666"/>
        <rFont val="Meiryo UI"/>
        <family val="0"/>
        <charset val="1"/>
      </rPr>
      <t xml:space="preserve">: </t>
    </r>
    <r>
      <rPr>
        <sz val="9"/>
        <color rgb="FF666666"/>
        <rFont val="Noto Sans CJK SC"/>
        <family val="2"/>
      </rPr>
      <t xml:space="preserve">本テンプレートは一般的な論点整理を目的としたものであり、個別の法的判断ではありません。運用にあたっては社会保険労務士・弁護士等にご確認ください。出典</t>
    </r>
    <r>
      <rPr>
        <sz val="9"/>
        <color rgb="FF666666"/>
        <rFont val="Meiryo UI"/>
        <family val="0"/>
        <charset val="1"/>
      </rPr>
      <t xml:space="preserve">: </t>
    </r>
    <r>
      <rPr>
        <sz val="9"/>
        <color rgb="FF666666"/>
        <rFont val="Noto Sans CJK SC"/>
        <family val="2"/>
      </rPr>
      <t xml:space="preserve">ウラ人事 </t>
    </r>
    <r>
      <rPr>
        <sz val="9"/>
        <color rgb="FF666666"/>
        <rFont val="Meiryo UI"/>
        <family val="0"/>
        <charset val="1"/>
      </rPr>
      <t xml:space="preserve">https://ura-jinji.com/</t>
    </r>
  </si>
  <si>
    <r>
      <rPr>
        <b val="true"/>
        <sz val="12"/>
        <color rgb="FF2E4A66"/>
        <rFont val="Meiryo UI"/>
        <family val="0"/>
        <charset val="1"/>
      </rPr>
      <t xml:space="preserve">36</t>
    </r>
    <r>
      <rPr>
        <b val="true"/>
        <sz val="12"/>
        <color rgb="FF2E4A66"/>
        <rFont val="Noto Sans CJK SC"/>
        <family val="2"/>
      </rPr>
      <t xml:space="preserve">協定 設定値</t>
    </r>
    <r>
      <rPr>
        <b val="true"/>
        <sz val="12"/>
        <color rgb="FF2E4A66"/>
        <rFont val="Meiryo UI"/>
        <family val="0"/>
        <charset val="1"/>
      </rPr>
      <t xml:space="preserve">(</t>
    </r>
    <r>
      <rPr>
        <b val="true"/>
        <sz val="12"/>
        <color rgb="FF2E4A66"/>
        <rFont val="Noto Sans CJK SC"/>
        <family val="2"/>
      </rPr>
      <t xml:space="preserve">自社の協定書の内容を入力</t>
    </r>
    <r>
      <rPr>
        <b val="true"/>
        <sz val="12"/>
        <color rgb="FF2E4A66"/>
        <rFont val="Meiryo UI"/>
        <family val="0"/>
        <charset val="1"/>
      </rPr>
      <t xml:space="preserve">)</t>
    </r>
  </si>
  <si>
    <t xml:space="preserve">項目</t>
  </si>
  <si>
    <t xml:space="preserve">設定値</t>
  </si>
  <si>
    <t xml:space="preserve">法定基準メモ</t>
  </si>
  <si>
    <r>
      <rPr>
        <sz val="10"/>
        <color rgb="FF000000"/>
        <rFont val="Noto Sans CJK SC"/>
        <family val="2"/>
      </rPr>
      <t xml:space="preserve">原則の月上限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時間外労働</t>
    </r>
    <r>
      <rPr>
        <sz val="10"/>
        <color rgb="FF000000"/>
        <rFont val="Meiryo UI"/>
        <family val="0"/>
        <charset val="1"/>
      </rPr>
      <t xml:space="preserve">)</t>
    </r>
  </si>
  <si>
    <r>
      <rPr>
        <sz val="9"/>
        <color rgb="FF666666"/>
        <rFont val="Noto Sans CJK SC"/>
        <family val="2"/>
      </rPr>
      <t xml:space="preserve">法定上限</t>
    </r>
    <r>
      <rPr>
        <sz val="9"/>
        <color rgb="FF666666"/>
        <rFont val="Meiryo UI"/>
        <family val="0"/>
        <charset val="1"/>
      </rPr>
      <t xml:space="preserve">:</t>
    </r>
    <r>
      <rPr>
        <sz val="9"/>
        <color rgb="FF666666"/>
        <rFont val="Noto Sans CJK SC"/>
        <family val="2"/>
      </rPr>
      <t xml:space="preserve">月</t>
    </r>
    <r>
      <rPr>
        <sz val="9"/>
        <color rgb="FF666666"/>
        <rFont val="Meiryo UI"/>
        <family val="0"/>
        <charset val="1"/>
      </rPr>
      <t xml:space="preserve">45</t>
    </r>
    <r>
      <rPr>
        <sz val="9"/>
        <color rgb="FF666666"/>
        <rFont val="Noto Sans CJK SC"/>
        <family val="2"/>
      </rPr>
      <t xml:space="preserve">時間</t>
    </r>
  </si>
  <si>
    <t xml:space="preserve">原則の年上限</t>
  </si>
  <si>
    <r>
      <rPr>
        <sz val="9"/>
        <color rgb="FF666666"/>
        <rFont val="Noto Sans CJK SC"/>
        <family val="2"/>
      </rPr>
      <t xml:space="preserve">法定上限</t>
    </r>
    <r>
      <rPr>
        <sz val="9"/>
        <color rgb="FF666666"/>
        <rFont val="Meiryo UI"/>
        <family val="0"/>
        <charset val="1"/>
      </rPr>
      <t xml:space="preserve">:</t>
    </r>
    <r>
      <rPr>
        <sz val="9"/>
        <color rgb="FF666666"/>
        <rFont val="Noto Sans CJK SC"/>
        <family val="2"/>
      </rPr>
      <t xml:space="preserve">年</t>
    </r>
    <r>
      <rPr>
        <sz val="9"/>
        <color rgb="FF666666"/>
        <rFont val="Meiryo UI"/>
        <family val="0"/>
        <charset val="1"/>
      </rPr>
      <t xml:space="preserve">360</t>
    </r>
    <r>
      <rPr>
        <sz val="9"/>
        <color rgb="FF666666"/>
        <rFont val="Noto Sans CJK SC"/>
        <family val="2"/>
      </rPr>
      <t xml:space="preserve">時間</t>
    </r>
  </si>
  <si>
    <r>
      <rPr>
        <sz val="10"/>
        <color rgb="FF000000"/>
        <rFont val="Noto Sans CJK SC"/>
        <family val="2"/>
      </rPr>
      <t xml:space="preserve">特別条項</t>
    </r>
    <r>
      <rPr>
        <sz val="10"/>
        <color rgb="FF000000"/>
        <rFont val="Meiryo UI"/>
        <family val="0"/>
        <charset val="1"/>
      </rPr>
      <t xml:space="preserve">:</t>
    </r>
    <r>
      <rPr>
        <sz val="10"/>
        <color rgb="FF000000"/>
        <rFont val="Noto Sans CJK SC"/>
        <family val="2"/>
      </rPr>
      <t xml:space="preserve">月上限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時間外</t>
    </r>
    <r>
      <rPr>
        <sz val="10"/>
        <color rgb="FF000000"/>
        <rFont val="Meiryo UI"/>
        <family val="0"/>
        <charset val="1"/>
      </rPr>
      <t xml:space="preserve">+</t>
    </r>
    <r>
      <rPr>
        <sz val="10"/>
        <color rgb="FF000000"/>
        <rFont val="Noto Sans CJK SC"/>
        <family val="2"/>
      </rPr>
      <t xml:space="preserve">休日</t>
    </r>
    <r>
      <rPr>
        <sz val="10"/>
        <color rgb="FF000000"/>
        <rFont val="Meiryo UI"/>
        <family val="0"/>
        <charset val="1"/>
      </rPr>
      <t xml:space="preserve">)</t>
    </r>
  </si>
  <si>
    <r>
      <rPr>
        <sz val="9"/>
        <color rgb="FF666666"/>
        <rFont val="Noto Sans CJK SC"/>
        <family val="2"/>
      </rPr>
      <t xml:space="preserve">法定上限</t>
    </r>
    <r>
      <rPr>
        <sz val="9"/>
        <color rgb="FF666666"/>
        <rFont val="Meiryo UI"/>
        <family val="0"/>
        <charset val="1"/>
      </rPr>
      <t xml:space="preserve">:</t>
    </r>
    <r>
      <rPr>
        <sz val="9"/>
        <color rgb="FF666666"/>
        <rFont val="Noto Sans CJK SC"/>
        <family val="2"/>
      </rPr>
      <t xml:space="preserve">月</t>
    </r>
    <r>
      <rPr>
        <sz val="9"/>
        <color rgb="FF666666"/>
        <rFont val="Meiryo UI"/>
        <family val="0"/>
        <charset val="1"/>
      </rPr>
      <t xml:space="preserve">100</t>
    </r>
    <r>
      <rPr>
        <sz val="9"/>
        <color rgb="FF666666"/>
        <rFont val="Noto Sans CJK SC"/>
        <family val="2"/>
      </rPr>
      <t xml:space="preserve">時間未満。</t>
    </r>
    <r>
      <rPr>
        <sz val="9"/>
        <color rgb="FF666666"/>
        <rFont val="Meiryo UI"/>
        <family val="0"/>
        <charset val="1"/>
      </rPr>
      <t xml:space="preserve">80</t>
    </r>
    <r>
      <rPr>
        <sz val="9"/>
        <color rgb="FF666666"/>
        <rFont val="Noto Sans CJK SC"/>
        <family val="2"/>
      </rPr>
      <t xml:space="preserve">時間超は過労死ライン水準</t>
    </r>
  </si>
  <si>
    <r>
      <rPr>
        <sz val="10"/>
        <color rgb="FF000000"/>
        <rFont val="Noto Sans CJK SC"/>
        <family val="2"/>
      </rPr>
      <t xml:space="preserve">特別条項</t>
    </r>
    <r>
      <rPr>
        <sz val="10"/>
        <color rgb="FF000000"/>
        <rFont val="Meiryo UI"/>
        <family val="0"/>
        <charset val="1"/>
      </rPr>
      <t xml:space="preserve">:</t>
    </r>
    <r>
      <rPr>
        <sz val="10"/>
        <color rgb="FF000000"/>
        <rFont val="Noto Sans CJK SC"/>
        <family val="2"/>
      </rPr>
      <t xml:space="preserve">年上限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時間外のみ</t>
    </r>
    <r>
      <rPr>
        <sz val="10"/>
        <color rgb="FF000000"/>
        <rFont val="Meiryo UI"/>
        <family val="0"/>
        <charset val="1"/>
      </rPr>
      <t xml:space="preserve">)</t>
    </r>
  </si>
  <si>
    <r>
      <rPr>
        <sz val="9"/>
        <color rgb="FF666666"/>
        <rFont val="Noto Sans CJK SC"/>
        <family val="2"/>
      </rPr>
      <t xml:space="preserve">法定上限</t>
    </r>
    <r>
      <rPr>
        <sz val="9"/>
        <color rgb="FF666666"/>
        <rFont val="Meiryo UI"/>
        <family val="0"/>
        <charset val="1"/>
      </rPr>
      <t xml:space="preserve">:</t>
    </r>
    <r>
      <rPr>
        <sz val="9"/>
        <color rgb="FF666666"/>
        <rFont val="Noto Sans CJK SC"/>
        <family val="2"/>
      </rPr>
      <t xml:space="preserve">年</t>
    </r>
    <r>
      <rPr>
        <sz val="9"/>
        <color rgb="FF666666"/>
        <rFont val="Meiryo UI"/>
        <family val="0"/>
        <charset val="1"/>
      </rPr>
      <t xml:space="preserve">720</t>
    </r>
    <r>
      <rPr>
        <sz val="9"/>
        <color rgb="FF666666"/>
        <rFont val="Noto Sans CJK SC"/>
        <family val="2"/>
      </rPr>
      <t xml:space="preserve">時間</t>
    </r>
  </si>
  <si>
    <r>
      <rPr>
        <sz val="10"/>
        <color rgb="FF000000"/>
        <rFont val="Noto Sans CJK SC"/>
        <family val="2"/>
      </rPr>
      <t xml:space="preserve">特別条項</t>
    </r>
    <r>
      <rPr>
        <sz val="10"/>
        <color rgb="FF000000"/>
        <rFont val="Meiryo UI"/>
        <family val="0"/>
        <charset val="1"/>
      </rPr>
      <t xml:space="preserve">:</t>
    </r>
    <r>
      <rPr>
        <sz val="10"/>
        <color rgb="FF000000"/>
        <rFont val="Noto Sans CJK SC"/>
        <family val="2"/>
      </rPr>
      <t xml:space="preserve">発動可能回数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年</t>
    </r>
    <r>
      <rPr>
        <sz val="10"/>
        <color rgb="FF000000"/>
        <rFont val="Meiryo UI"/>
        <family val="0"/>
        <charset val="1"/>
      </rPr>
      <t xml:space="preserve">)</t>
    </r>
  </si>
  <si>
    <r>
      <rPr>
        <sz val="9"/>
        <color rgb="FF666666"/>
        <rFont val="Noto Sans CJK SC"/>
        <family val="2"/>
      </rPr>
      <t xml:space="preserve">法定上限</t>
    </r>
    <r>
      <rPr>
        <sz val="9"/>
        <color rgb="FF666666"/>
        <rFont val="Meiryo UI"/>
        <family val="0"/>
        <charset val="1"/>
      </rPr>
      <t xml:space="preserve">:</t>
    </r>
    <r>
      <rPr>
        <sz val="9"/>
        <color rgb="FF666666"/>
        <rFont val="Noto Sans CJK SC"/>
        <family val="2"/>
      </rPr>
      <t xml:space="preserve">年</t>
    </r>
    <r>
      <rPr>
        <sz val="9"/>
        <color rgb="FF666666"/>
        <rFont val="Meiryo UI"/>
        <family val="0"/>
        <charset val="1"/>
      </rPr>
      <t xml:space="preserve">6</t>
    </r>
    <r>
      <rPr>
        <sz val="9"/>
        <color rgb="FF666666"/>
        <rFont val="Noto Sans CJK SC"/>
        <family val="2"/>
      </rPr>
      <t xml:space="preserve">回まで</t>
    </r>
  </si>
  <si>
    <r>
      <rPr>
        <sz val="10"/>
        <color rgb="FF000000"/>
        <rFont val="Noto Sans CJK SC"/>
        <family val="2"/>
      </rPr>
      <t xml:space="preserve">複数月平均の上限</t>
    </r>
    <r>
      <rPr>
        <sz val="10"/>
        <color rgb="FF000000"/>
        <rFont val="Meiryo UI"/>
        <family val="0"/>
        <charset val="1"/>
      </rPr>
      <t xml:space="preserve">(2</t>
    </r>
    <r>
      <rPr>
        <sz val="10"/>
        <color rgb="FF000000"/>
        <rFont val="Noto Sans CJK SC"/>
        <family val="2"/>
      </rPr>
      <t xml:space="preserve">〜</t>
    </r>
    <r>
      <rPr>
        <sz val="10"/>
        <color rgb="FF000000"/>
        <rFont val="Meiryo UI"/>
        <family val="0"/>
        <charset val="1"/>
      </rPr>
      <t xml:space="preserve">6</t>
    </r>
    <r>
      <rPr>
        <sz val="10"/>
        <color rgb="FF000000"/>
        <rFont val="Noto Sans CJK SC"/>
        <family val="2"/>
      </rPr>
      <t xml:space="preserve">か月</t>
    </r>
    <r>
      <rPr>
        <sz val="10"/>
        <color rgb="FF000000"/>
        <rFont val="Meiryo UI"/>
        <family val="0"/>
        <charset val="1"/>
      </rPr>
      <t xml:space="preserve">)</t>
    </r>
  </si>
  <si>
    <r>
      <rPr>
        <sz val="9"/>
        <color rgb="FF666666"/>
        <rFont val="Noto Sans CJK SC"/>
        <family val="2"/>
      </rPr>
      <t xml:space="preserve">法定</t>
    </r>
    <r>
      <rPr>
        <sz val="9"/>
        <color rgb="FF666666"/>
        <rFont val="Meiryo UI"/>
        <family val="0"/>
        <charset val="1"/>
      </rPr>
      <t xml:space="preserve">:</t>
    </r>
    <r>
      <rPr>
        <sz val="9"/>
        <color rgb="FF666666"/>
        <rFont val="Noto Sans CJK SC"/>
        <family val="2"/>
      </rPr>
      <t xml:space="preserve">全ての複数月平均で</t>
    </r>
    <r>
      <rPr>
        <sz val="9"/>
        <color rgb="FF666666"/>
        <rFont val="Meiryo UI"/>
        <family val="0"/>
        <charset val="1"/>
      </rPr>
      <t xml:space="preserve">80</t>
    </r>
    <r>
      <rPr>
        <sz val="9"/>
        <color rgb="FF666666"/>
        <rFont val="Noto Sans CJK SC"/>
        <family val="2"/>
      </rPr>
      <t xml:space="preserve">時間以内</t>
    </r>
  </si>
  <si>
    <r>
      <rPr>
        <b val="true"/>
        <sz val="12"/>
        <color rgb="FF2E4A66"/>
        <rFont val="Noto Sans CJK SC"/>
        <family val="2"/>
      </rPr>
      <t xml:space="preserve">月次モニタリング</t>
    </r>
    <r>
      <rPr>
        <b val="true"/>
        <sz val="12"/>
        <color rgb="FF2E4A66"/>
        <rFont val="Meiryo UI"/>
        <family val="0"/>
        <charset val="1"/>
      </rPr>
      <t xml:space="preserve">: </t>
    </r>
    <r>
      <rPr>
        <b val="true"/>
        <sz val="12"/>
        <color rgb="FF2E4A66"/>
        <rFont val="Noto Sans CJK SC"/>
        <family val="2"/>
      </rPr>
      <t xml:space="preserve">実労働時間を入れるだけで残業</t>
    </r>
    <r>
      <rPr>
        <b val="true"/>
        <sz val="12"/>
        <color rgb="FF2E4A66"/>
        <rFont val="Meiryo UI"/>
        <family val="0"/>
        <charset val="1"/>
      </rPr>
      <t xml:space="preserve">(</t>
    </r>
    <r>
      <rPr>
        <b val="true"/>
        <sz val="12"/>
        <color rgb="FF2E4A66"/>
        <rFont val="Noto Sans CJK SC"/>
        <family val="2"/>
      </rPr>
      <t xml:space="preserve">時間外</t>
    </r>
    <r>
      <rPr>
        <b val="true"/>
        <sz val="12"/>
        <color rgb="FF2E4A66"/>
        <rFont val="Meiryo UI"/>
        <family val="0"/>
        <charset val="1"/>
      </rPr>
      <t xml:space="preserve">)</t>
    </r>
    <r>
      <rPr>
        <b val="true"/>
        <sz val="12"/>
        <color rgb="FF2E4A66"/>
        <rFont val="Noto Sans CJK SC"/>
        <family val="2"/>
      </rPr>
      <t xml:space="preserve">を自動計算</t>
    </r>
  </si>
  <si>
    <r>
      <rPr>
        <sz val="9"/>
        <color rgb="FF0000FF"/>
        <rFont val="Noto Sans CJK SC"/>
        <family val="2"/>
      </rPr>
      <t xml:space="preserve">青字セル</t>
    </r>
    <r>
      <rPr>
        <sz val="9"/>
        <color rgb="FF0000FF"/>
        <rFont val="Meiryo UI"/>
        <family val="0"/>
        <charset val="1"/>
      </rPr>
      <t xml:space="preserve">(</t>
    </r>
    <r>
      <rPr>
        <sz val="9"/>
        <color rgb="FF0000FF"/>
        <rFont val="Noto Sans CJK SC"/>
        <family val="2"/>
      </rPr>
      <t xml:space="preserve">暦日数・実労働・うち休日労働・発動</t>
    </r>
    <r>
      <rPr>
        <sz val="9"/>
        <color rgb="FF0000FF"/>
        <rFont val="Meiryo UI"/>
        <family val="0"/>
        <charset val="1"/>
      </rPr>
      <t xml:space="preserve">)</t>
    </r>
    <r>
      <rPr>
        <sz val="9"/>
        <color rgb="FF0000FF"/>
        <rFont val="Noto Sans CJK SC"/>
        <family val="2"/>
      </rPr>
      <t xml:space="preserve">だけ入力 → 法定労働時間・時間外・判定は自動</t>
    </r>
  </si>
  <si>
    <t xml:space="preserve">月</t>
  </si>
  <si>
    <t xml:space="preserve">暦日数</t>
  </si>
  <si>
    <r>
      <rPr>
        <b val="true"/>
        <sz val="10"/>
        <color rgb="FFFFFFFF"/>
        <rFont val="Noto Sans CJK SC"/>
        <family val="2"/>
      </rPr>
      <t xml:space="preserve">実労働時間</t>
    </r>
    <r>
      <rPr>
        <b val="true"/>
        <sz val="10"/>
        <color rgb="FFFFFFFF"/>
        <rFont val="Meiryo UI"/>
        <family val="0"/>
        <charset val="1"/>
      </rPr>
      <t xml:space="preserve">(h)</t>
    </r>
  </si>
  <si>
    <r>
      <rPr>
        <b val="true"/>
        <sz val="10"/>
        <color rgb="FFFFFFFF"/>
        <rFont val="Noto Sans CJK SC"/>
        <family val="2"/>
      </rPr>
      <t xml:space="preserve">法定労働時間</t>
    </r>
    <r>
      <rPr>
        <b val="true"/>
        <sz val="10"/>
        <color rgb="FFFFFFFF"/>
        <rFont val="Meiryo UI"/>
        <family val="0"/>
        <charset val="1"/>
      </rPr>
      <t xml:space="preserve">(h)※</t>
    </r>
    <r>
      <rPr>
        <b val="true"/>
        <sz val="10"/>
        <color rgb="FFFFFFFF"/>
        <rFont val="Noto Sans CJK SC"/>
        <family val="2"/>
      </rPr>
      <t xml:space="preserve">自動</t>
    </r>
  </si>
  <si>
    <r>
      <rPr>
        <b val="true"/>
        <sz val="10"/>
        <color rgb="FFFFFFFF"/>
        <rFont val="Noto Sans CJK SC"/>
        <family val="2"/>
      </rPr>
      <t xml:space="preserve">時間外労働</t>
    </r>
    <r>
      <rPr>
        <b val="true"/>
        <sz val="10"/>
        <color rgb="FFFFFFFF"/>
        <rFont val="Meiryo UI"/>
        <family val="0"/>
        <charset val="1"/>
      </rPr>
      <t xml:space="preserve">(h)※</t>
    </r>
    <r>
      <rPr>
        <b val="true"/>
        <sz val="10"/>
        <color rgb="FFFFFFFF"/>
        <rFont val="Noto Sans CJK SC"/>
        <family val="2"/>
      </rPr>
      <t xml:space="preserve">自動</t>
    </r>
  </si>
  <si>
    <r>
      <rPr>
        <b val="true"/>
        <sz val="10"/>
        <color rgb="FFFFFFFF"/>
        <rFont val="Noto Sans CJK SC"/>
        <family val="2"/>
      </rPr>
      <t xml:space="preserve">うち休日労働</t>
    </r>
    <r>
      <rPr>
        <b val="true"/>
        <sz val="10"/>
        <color rgb="FFFFFFFF"/>
        <rFont val="Meiryo UI"/>
        <family val="0"/>
        <charset val="1"/>
      </rPr>
      <t xml:space="preserve">(h)</t>
    </r>
  </si>
  <si>
    <r>
      <rPr>
        <b val="true"/>
        <sz val="10"/>
        <color rgb="FFFFFFFF"/>
        <rFont val="Noto Sans CJK SC"/>
        <family val="2"/>
      </rPr>
      <t xml:space="preserve">時間外</t>
    </r>
    <r>
      <rPr>
        <b val="true"/>
        <sz val="10"/>
        <color rgb="FFFFFFFF"/>
        <rFont val="Meiryo UI"/>
        <family val="0"/>
        <charset val="1"/>
      </rPr>
      <t xml:space="preserve">+</t>
    </r>
    <r>
      <rPr>
        <b val="true"/>
        <sz val="10"/>
        <color rgb="FFFFFFFF"/>
        <rFont val="Noto Sans CJK SC"/>
        <family val="2"/>
      </rPr>
      <t xml:space="preserve">休日</t>
    </r>
    <r>
      <rPr>
        <b val="true"/>
        <sz val="10"/>
        <color rgb="FFFFFFFF"/>
        <rFont val="Meiryo UI"/>
        <family val="0"/>
        <charset val="1"/>
      </rPr>
      <t xml:space="preserve">(h)</t>
    </r>
  </si>
  <si>
    <t xml:space="preserve">特別条項発動</t>
  </si>
  <si>
    <t xml:space="preserve">月判定</t>
  </si>
  <si>
    <t xml:space="preserve">備考</t>
  </si>
  <si>
    <r>
      <rPr>
        <sz val="10"/>
        <color rgb="FF000000"/>
        <rFont val="Meiryo UI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月</t>
    </r>
  </si>
  <si>
    <r>
      <rPr>
        <sz val="10"/>
        <color rgb="FF000000"/>
        <rFont val="Meiryo UI"/>
        <family val="0"/>
        <charset val="1"/>
      </rPr>
      <t xml:space="preserve">2</t>
    </r>
    <r>
      <rPr>
        <sz val="10"/>
        <color rgb="FF000000"/>
        <rFont val="Noto Sans CJK SC"/>
        <family val="2"/>
      </rPr>
      <t xml:space="preserve">月</t>
    </r>
  </si>
  <si>
    <r>
      <rPr>
        <sz val="10"/>
        <color rgb="FF000000"/>
        <rFont val="Meiryo UI"/>
        <family val="0"/>
        <charset val="1"/>
      </rPr>
      <t xml:space="preserve">3</t>
    </r>
    <r>
      <rPr>
        <sz val="10"/>
        <color rgb="FF000000"/>
        <rFont val="Noto Sans CJK SC"/>
        <family val="2"/>
      </rPr>
      <t xml:space="preserve">月</t>
    </r>
  </si>
  <si>
    <r>
      <rPr>
        <sz val="10"/>
        <color rgb="FF000000"/>
        <rFont val="Meiryo UI"/>
        <family val="0"/>
        <charset val="1"/>
      </rPr>
      <t xml:space="preserve">4</t>
    </r>
    <r>
      <rPr>
        <sz val="10"/>
        <color rgb="FF000000"/>
        <rFont val="Noto Sans CJK SC"/>
        <family val="2"/>
      </rPr>
      <t xml:space="preserve">月</t>
    </r>
  </si>
  <si>
    <r>
      <rPr>
        <sz val="10"/>
        <color rgb="FF000000"/>
        <rFont val="Meiryo UI"/>
        <family val="0"/>
        <charset val="1"/>
      </rPr>
      <t xml:space="preserve">5</t>
    </r>
    <r>
      <rPr>
        <sz val="10"/>
        <color rgb="FF000000"/>
        <rFont val="Noto Sans CJK SC"/>
        <family val="2"/>
      </rPr>
      <t xml:space="preserve">月</t>
    </r>
  </si>
  <si>
    <r>
      <rPr>
        <sz val="10"/>
        <color rgb="FF000000"/>
        <rFont val="Meiryo UI"/>
        <family val="0"/>
        <charset val="1"/>
      </rPr>
      <t xml:space="preserve">6</t>
    </r>
    <r>
      <rPr>
        <sz val="10"/>
        <color rgb="FF000000"/>
        <rFont val="Noto Sans CJK SC"/>
        <family val="2"/>
      </rPr>
      <t xml:space="preserve">月</t>
    </r>
  </si>
  <si>
    <r>
      <rPr>
        <sz val="10"/>
        <color rgb="FF000000"/>
        <rFont val="Meiryo UI"/>
        <family val="0"/>
        <charset val="1"/>
      </rPr>
      <t xml:space="preserve">7</t>
    </r>
    <r>
      <rPr>
        <sz val="10"/>
        <color rgb="FF000000"/>
        <rFont val="Noto Sans CJK SC"/>
        <family val="2"/>
      </rPr>
      <t xml:space="preserve">月</t>
    </r>
  </si>
  <si>
    <r>
      <rPr>
        <sz val="10"/>
        <color rgb="FF000000"/>
        <rFont val="Meiryo UI"/>
        <family val="0"/>
        <charset val="1"/>
      </rPr>
      <t xml:space="preserve">8</t>
    </r>
    <r>
      <rPr>
        <sz val="10"/>
        <color rgb="FF000000"/>
        <rFont val="Noto Sans CJK SC"/>
        <family val="2"/>
      </rPr>
      <t xml:space="preserve">月</t>
    </r>
  </si>
  <si>
    <r>
      <rPr>
        <sz val="10"/>
        <color rgb="FF000000"/>
        <rFont val="Meiryo UI"/>
        <family val="0"/>
        <charset val="1"/>
      </rPr>
      <t xml:space="preserve">9</t>
    </r>
    <r>
      <rPr>
        <sz val="10"/>
        <color rgb="FF000000"/>
        <rFont val="Noto Sans CJK SC"/>
        <family val="2"/>
      </rPr>
      <t xml:space="preserve">月</t>
    </r>
  </si>
  <si>
    <r>
      <rPr>
        <sz val="10"/>
        <color rgb="FF000000"/>
        <rFont val="Meiryo UI"/>
        <family val="0"/>
        <charset val="1"/>
      </rPr>
      <t xml:space="preserve">10</t>
    </r>
    <r>
      <rPr>
        <sz val="10"/>
        <color rgb="FF000000"/>
        <rFont val="Noto Sans CJK SC"/>
        <family val="2"/>
      </rPr>
      <t xml:space="preserve">月</t>
    </r>
  </si>
  <si>
    <r>
      <rPr>
        <sz val="10"/>
        <color rgb="FF000000"/>
        <rFont val="Meiryo UI"/>
        <family val="0"/>
        <charset val="1"/>
      </rPr>
      <t xml:space="preserve">11</t>
    </r>
    <r>
      <rPr>
        <sz val="10"/>
        <color rgb="FF000000"/>
        <rFont val="Noto Sans CJK SC"/>
        <family val="2"/>
      </rPr>
      <t xml:space="preserve">月</t>
    </r>
  </si>
  <si>
    <r>
      <rPr>
        <sz val="10"/>
        <color rgb="FF000000"/>
        <rFont val="Meiryo UI"/>
        <family val="0"/>
        <charset val="1"/>
      </rPr>
      <t xml:space="preserve">12</t>
    </r>
    <r>
      <rPr>
        <sz val="10"/>
        <color rgb="FF000000"/>
        <rFont val="Noto Sans CJK SC"/>
        <family val="2"/>
      </rPr>
      <t xml:space="preserve">月</t>
    </r>
  </si>
  <si>
    <r>
      <rPr>
        <sz val="9"/>
        <color rgb="FF666666"/>
        <rFont val="Noto Sans CJK SC"/>
        <family val="2"/>
      </rPr>
      <t xml:space="preserve">※法定労働時間</t>
    </r>
    <r>
      <rPr>
        <sz val="9"/>
        <color rgb="FF666666"/>
        <rFont val="Meiryo UI"/>
        <family val="0"/>
        <charset val="1"/>
      </rPr>
      <t xml:space="preserve">(</t>
    </r>
    <r>
      <rPr>
        <sz val="9"/>
        <color rgb="FF666666"/>
        <rFont val="Noto Sans CJK SC"/>
        <family val="2"/>
      </rPr>
      <t xml:space="preserve">月</t>
    </r>
    <r>
      <rPr>
        <sz val="9"/>
        <color rgb="FF666666"/>
        <rFont val="Meiryo UI"/>
        <family val="0"/>
        <charset val="1"/>
      </rPr>
      <t xml:space="preserve">)</t>
    </r>
    <r>
      <rPr>
        <sz val="9"/>
        <color rgb="FF666666"/>
        <rFont val="Noto Sans CJK SC"/>
        <family val="2"/>
      </rPr>
      <t xml:space="preserve">は「</t>
    </r>
    <r>
      <rPr>
        <sz val="9"/>
        <color rgb="FF666666"/>
        <rFont val="Meiryo UI"/>
        <family val="0"/>
        <charset val="1"/>
      </rPr>
      <t xml:space="preserve">40</t>
    </r>
    <r>
      <rPr>
        <sz val="9"/>
        <color rgb="FF666666"/>
        <rFont val="Noto Sans CJK SC"/>
        <family val="2"/>
      </rPr>
      <t xml:space="preserve">時間</t>
    </r>
    <r>
      <rPr>
        <sz val="9"/>
        <color rgb="FF666666"/>
        <rFont val="Meiryo UI"/>
        <family val="0"/>
        <charset val="1"/>
      </rPr>
      <t xml:space="preserve">×</t>
    </r>
    <r>
      <rPr>
        <sz val="9"/>
        <color rgb="FF666666"/>
        <rFont val="Noto Sans CJK SC"/>
        <family val="2"/>
      </rPr>
      <t xml:space="preserve">暦日数</t>
    </r>
    <r>
      <rPr>
        <sz val="9"/>
        <color rgb="FF666666"/>
        <rFont val="Meiryo UI"/>
        <family val="0"/>
        <charset val="1"/>
      </rPr>
      <t xml:space="preserve">÷7</t>
    </r>
    <r>
      <rPr>
        <sz val="9"/>
        <color rgb="FF666666"/>
        <rFont val="Noto Sans CJK SC"/>
        <family val="2"/>
      </rPr>
      <t xml:space="preserve">」の概算です。変形労働時間制・フレックス等の場合は自社基準に調整してください。</t>
    </r>
  </si>
  <si>
    <t xml:space="preserve">年間判定サマリー</t>
  </si>
  <si>
    <t xml:space="preserve">確認項目</t>
  </si>
  <si>
    <t xml:space="preserve">値</t>
  </si>
  <si>
    <t xml:space="preserve">自動判定</t>
  </si>
  <si>
    <r>
      <rPr>
        <sz val="10"/>
        <color rgb="FF000000"/>
        <rFont val="Noto Sans CJK SC"/>
        <family val="2"/>
      </rPr>
      <t xml:space="preserve">年間の時間外労働 累計</t>
    </r>
    <r>
      <rPr>
        <sz val="10"/>
        <color rgb="FF000000"/>
        <rFont val="Meiryo UI"/>
        <family val="0"/>
        <charset val="1"/>
      </rPr>
      <t xml:space="preserve">(h)</t>
    </r>
  </si>
  <si>
    <r>
      <rPr>
        <sz val="10"/>
        <color rgb="FF000000"/>
        <rFont val="Noto Sans CJK SC"/>
        <family val="2"/>
      </rPr>
      <t xml:space="preserve">月</t>
    </r>
    <r>
      <rPr>
        <sz val="10"/>
        <color rgb="FF000000"/>
        <rFont val="Meiryo UI"/>
        <family val="0"/>
        <charset val="1"/>
      </rPr>
      <t xml:space="preserve">45h</t>
    </r>
    <r>
      <rPr>
        <sz val="10"/>
        <color rgb="FF000000"/>
        <rFont val="Noto Sans CJK SC"/>
        <family val="2"/>
      </rPr>
      <t xml:space="preserve">超の月数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特別条項発動対象</t>
    </r>
    <r>
      <rPr>
        <sz val="10"/>
        <color rgb="FF000000"/>
        <rFont val="Meiryo UI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</si>
  <si>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特別条項の発動記録</t>
    </r>
    <r>
      <rPr>
        <sz val="10"/>
        <color rgb="FF000000"/>
        <rFont val="Meiryo UI"/>
        <family val="0"/>
        <charset val="1"/>
      </rPr>
      <t xml:space="preserve">(○</t>
    </r>
    <r>
      <rPr>
        <sz val="10"/>
        <color rgb="FF000000"/>
        <rFont val="Noto Sans CJK SC"/>
        <family val="2"/>
      </rPr>
      <t xml:space="preserve">の数</t>
    </r>
    <r>
      <rPr>
        <sz val="10"/>
        <color rgb="FF000000"/>
        <rFont val="Meiryo UI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</si>
  <si>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月</t>
    </r>
    <r>
      <rPr>
        <sz val="10"/>
        <color rgb="FF000000"/>
        <rFont val="Meiryo UI"/>
        <family val="0"/>
        <charset val="1"/>
      </rPr>
      <t xml:space="preserve">80h</t>
    </r>
    <r>
      <rPr>
        <sz val="10"/>
        <color rgb="FF000000"/>
        <rFont val="Noto Sans CJK SC"/>
        <family val="2"/>
      </rPr>
      <t xml:space="preserve">以上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時間外</t>
    </r>
    <r>
      <rPr>
        <sz val="10"/>
        <color rgb="FF000000"/>
        <rFont val="Meiryo UI"/>
        <family val="0"/>
        <charset val="1"/>
      </rPr>
      <t xml:space="preserve">+</t>
    </r>
    <r>
      <rPr>
        <sz val="10"/>
        <color rgb="FF000000"/>
        <rFont val="Noto Sans CJK SC"/>
        <family val="2"/>
      </rPr>
      <t xml:space="preserve">休日</t>
    </r>
    <r>
      <rPr>
        <sz val="10"/>
        <color rgb="FF000000"/>
        <rFont val="Meiryo UI"/>
        <family val="0"/>
        <charset val="1"/>
      </rPr>
      <t xml:space="preserve">)</t>
    </r>
    <r>
      <rPr>
        <sz val="10"/>
        <color rgb="FF000000"/>
        <rFont val="Noto Sans CJK SC"/>
        <family val="2"/>
      </rPr>
      <t xml:space="preserve">の月数</t>
    </r>
  </si>
  <si>
    <t xml:space="preserve">※判定は簡易チェックです。超過・違法の可能性が出た場合は必ず社会保険労務士・弁護士に相談してください。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</si>
</sst>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2E4A66"/>
      <name val="Meiryo UI"/>
      <family val="0"/>
      <charset val="1"/>
    </font>
    <font>
      <b val="true"/>
      <sz val="14"/>
      <color rgb="FF2E4A66"/>
      <name val="Noto Sans CJK SC"/>
      <family val="2"/>
    </font>
    <font>
      <b val="true"/>
      <sz val="11"/>
      <color rgb="FF2E4A66"/>
      <name val="Meiryo UI"/>
      <family val="0"/>
      <charset val="1"/>
    </font>
    <font>
      <b val="true"/>
      <sz val="11"/>
      <color rgb="FF2E4A66"/>
      <name val="Noto Sans CJK SC"/>
      <family val="2"/>
    </font>
    <font>
      <sz val="10"/>
      <color rgb="FF000000"/>
      <name val="Meiryo UI"/>
      <family val="0"/>
      <charset val="1"/>
    </font>
    <font>
      <sz val="10"/>
      <color rgb="FF000000"/>
      <name val="Noto Sans CJK SC"/>
      <family val="2"/>
    </font>
    <font>
      <sz val="9"/>
      <color rgb="FF666666"/>
      <name val="Noto Sans CJK SC"/>
      <family val="2"/>
    </font>
    <font>
      <sz val="9"/>
      <color rgb="FF666666"/>
      <name val="Meiryo UI"/>
      <family val="0"/>
      <charset val="1"/>
    </font>
    <font>
      <b val="true"/>
      <sz val="12"/>
      <color rgb="FF2E4A66"/>
      <name val="Meiryo UI"/>
      <family val="0"/>
      <charset val="1"/>
    </font>
    <font>
      <b val="true"/>
      <sz val="12"/>
      <color rgb="FF2E4A66"/>
      <name val="Noto Sans CJK SC"/>
      <family val="2"/>
    </font>
    <font>
      <b val="true"/>
      <sz val="10"/>
      <color rgb="FFFFFFFF"/>
      <name val="Noto Sans CJK SC"/>
      <family val="2"/>
    </font>
    <font>
      <b val="true"/>
      <sz val="10"/>
      <color rgb="FF0000FF"/>
      <name val="Meiryo UI"/>
      <family val="0"/>
      <charset val="1"/>
    </font>
    <font>
      <sz val="9"/>
      <color rgb="FF0000FF"/>
      <name val="Noto Sans CJK SC"/>
      <family val="2"/>
    </font>
    <font>
      <sz val="9"/>
      <color rgb="FF0000FF"/>
      <name val="Meiryo UI"/>
      <family val="0"/>
      <charset val="1"/>
    </font>
    <font>
      <b val="true"/>
      <sz val="10"/>
      <color rgb="FFFFFFFF"/>
      <name val="Meiryo UI"/>
      <family val="0"/>
      <charset val="1"/>
    </font>
    <font>
      <b val="true"/>
      <sz val="10"/>
      <color rgb="FF000000"/>
      <name val="Meiryo U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E4A66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Meiryo UI"/>
        <charset val="1"/>
        <family val="0"/>
        <color rgb="FF2E7D32"/>
        <sz val="10"/>
      </font>
      <fill>
        <patternFill>
          <bgColor rgb="FFE8F5E9"/>
        </patternFill>
      </fill>
    </dxf>
    <dxf>
      <font>
        <name val="Meiryo UI"/>
        <charset val="1"/>
        <family val="0"/>
        <b val="1"/>
        <color rgb="FFC62828"/>
        <sz val="10"/>
      </font>
      <fill>
        <patternFill>
          <bgColor rgb="FFFFEBEE"/>
        </patternFill>
      </fill>
    </dxf>
    <dxf>
      <font>
        <name val="Meiryo UI"/>
        <charset val="1"/>
        <family val="0"/>
        <b val="1"/>
        <color rgb="FFE65100"/>
        <sz val="10"/>
      </font>
      <fill>
        <patternFill>
          <bgColor rgb="FFFFF3E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EC5"/>
      <rgbColor rgb="FF808080"/>
      <rgbColor rgb="FF9999FF"/>
      <rgbColor rgb="FF993366"/>
      <rgbColor rgb="FFFFF3E0"/>
      <rgbColor rgb="FFE8F5E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E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65100"/>
      <rgbColor rgb="FF666666"/>
      <rgbColor rgb="FF969696"/>
      <rgbColor rgb="FF003366"/>
      <rgbColor rgb="FF2E7D32"/>
      <rgbColor rgb="FF003300"/>
      <rgbColor rgb="FF333300"/>
      <rgbColor rgb="FFC62828"/>
      <rgbColor rgb="FF993366"/>
      <rgbColor rgb="FF2E4A6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21.6" hidden="false" customHeight="false" outlineLevel="0" collapsed="false">
      <c r="A1" s="1" t="s">
        <v>0</v>
      </c>
    </row>
    <row r="3" customFormat="false" ht="17.15" hidden="false" customHeight="false" outlineLevel="0" collapsed="false">
      <c r="A3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4" t="s">
        <v>5</v>
      </c>
    </row>
    <row r="9" customFormat="false" ht="14.15" hidden="false" customHeight="false" outlineLevel="0" collapsed="false">
      <c r="A9" s="5" t="s">
        <v>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2"/>
    <col collapsed="false" customWidth="true" hidden="false" outlineLevel="0" max="3" min="3" style="0" width="52"/>
  </cols>
  <sheetData>
    <row r="1" customFormat="false" ht="19.4" hidden="false" customHeight="false" outlineLevel="0" collapsed="false">
      <c r="A1" s="6" t="s">
        <v>7</v>
      </c>
    </row>
    <row r="3" customFormat="false" ht="15" hidden="false" customHeight="false" outlineLevel="0" collapsed="false">
      <c r="A3" s="7" t="s">
        <v>8</v>
      </c>
      <c r="B3" s="7" t="s">
        <v>9</v>
      </c>
      <c r="C3" s="7" t="s">
        <v>10</v>
      </c>
    </row>
    <row r="4" customFormat="false" ht="15" hidden="false" customHeight="false" outlineLevel="0" collapsed="false">
      <c r="A4" s="8" t="s">
        <v>11</v>
      </c>
      <c r="B4" s="9" t="n">
        <v>45</v>
      </c>
      <c r="C4" s="10" t="s">
        <v>12</v>
      </c>
    </row>
    <row r="5" customFormat="false" ht="15" hidden="false" customHeight="false" outlineLevel="0" collapsed="false">
      <c r="A5" s="8" t="s">
        <v>13</v>
      </c>
      <c r="B5" s="9" t="n">
        <v>360</v>
      </c>
      <c r="C5" s="10" t="s">
        <v>14</v>
      </c>
    </row>
    <row r="6" customFormat="false" ht="15" hidden="false" customHeight="false" outlineLevel="0" collapsed="false">
      <c r="A6" s="8" t="s">
        <v>15</v>
      </c>
      <c r="B6" s="9" t="n">
        <v>80</v>
      </c>
      <c r="C6" s="10" t="s">
        <v>16</v>
      </c>
    </row>
    <row r="7" customFormat="false" ht="15" hidden="false" customHeight="false" outlineLevel="0" collapsed="false">
      <c r="A7" s="8" t="s">
        <v>17</v>
      </c>
      <c r="B7" s="9" t="n">
        <v>720</v>
      </c>
      <c r="C7" s="10" t="s">
        <v>18</v>
      </c>
    </row>
    <row r="8" customFormat="false" ht="15" hidden="false" customHeight="false" outlineLevel="0" collapsed="false">
      <c r="A8" s="8" t="s">
        <v>19</v>
      </c>
      <c r="B8" s="9" t="n">
        <v>6</v>
      </c>
      <c r="C8" s="10" t="s">
        <v>20</v>
      </c>
    </row>
    <row r="9" customFormat="false" ht="15" hidden="false" customHeight="false" outlineLevel="0" collapsed="false">
      <c r="A9" s="8" t="s">
        <v>21</v>
      </c>
      <c r="B9" s="9" t="n">
        <v>80</v>
      </c>
      <c r="C9" s="10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8"/>
    <col collapsed="false" customWidth="true" hidden="false" outlineLevel="0" max="3" min="3" style="0" width="14"/>
    <col collapsed="false" customWidth="true" hidden="false" outlineLevel="0" max="4" min="4" style="0" width="18"/>
    <col collapsed="false" customWidth="true" hidden="false" outlineLevel="0" max="5" min="5" style="0" width="17"/>
    <col collapsed="false" customWidth="true" hidden="false" outlineLevel="0" max="7" min="6" style="0" width="14"/>
    <col collapsed="false" customWidth="true" hidden="false" outlineLevel="0" max="8" min="8" style="0" width="12"/>
    <col collapsed="false" customWidth="true" hidden="false" outlineLevel="0" max="9" min="9" style="0" width="26"/>
    <col collapsed="false" customWidth="true" hidden="false" outlineLevel="0" max="10" min="10" style="0" width="18"/>
  </cols>
  <sheetData>
    <row r="1" customFormat="false" ht="19.4" hidden="false" customHeight="false" outlineLevel="0" collapsed="false">
      <c r="A1" s="11" t="s">
        <v>23</v>
      </c>
    </row>
    <row r="2" customFormat="false" ht="15" hidden="false" customHeight="false" outlineLevel="0" collapsed="false">
      <c r="A2" s="12" t="s">
        <v>24</v>
      </c>
    </row>
    <row r="4" customFormat="false" ht="29.85" hidden="false" customHeight="false" outlineLevel="0" collapsed="false">
      <c r="A4" s="7" t="s">
        <v>25</v>
      </c>
      <c r="B4" s="7" t="s">
        <v>26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  <c r="H4" s="7" t="s">
        <v>32</v>
      </c>
      <c r="I4" s="7" t="s">
        <v>33</v>
      </c>
      <c r="J4" s="7" t="s">
        <v>34</v>
      </c>
    </row>
    <row r="5" customFormat="false" ht="15" hidden="false" customHeight="false" outlineLevel="0" collapsed="false">
      <c r="A5" s="13" t="s">
        <v>35</v>
      </c>
      <c r="B5" s="9" t="n">
        <v>31</v>
      </c>
      <c r="C5" s="9" t="n">
        <v>210</v>
      </c>
      <c r="D5" s="13" t="n">
        <f aca="false">ROUND(40*B5/7,1)</f>
        <v>177.1</v>
      </c>
      <c r="E5" s="14" t="n">
        <f aca="false">MAX(0,ROUND(C5-D5-F5,1))</f>
        <v>32.9</v>
      </c>
      <c r="F5" s="9" t="n">
        <v>0</v>
      </c>
      <c r="G5" s="13" t="n">
        <f aca="false">E5+F5</f>
        <v>32.9</v>
      </c>
      <c r="H5" s="9"/>
      <c r="I5" s="8" t="str">
        <f aca="false">IF(G5&gt;=100,"違法の可能性(月100h以上)",IF(G5&gt;設定!$B$5,"特別条項超過",IF(AND(E5&gt;設定!$B$4,H5&lt;&gt;"○"),"上限超過(特別条項未発動)",IF(G5&gt;=80,"過労死ライン水準",IF(E5&gt;設定!$B$4,"特別条項内","上限内")))))</f>
        <v>上限内</v>
      </c>
      <c r="J5" s="8"/>
    </row>
    <row r="6" customFormat="false" ht="15" hidden="false" customHeight="false" outlineLevel="0" collapsed="false">
      <c r="A6" s="13" t="s">
        <v>36</v>
      </c>
      <c r="B6" s="9" t="n">
        <v>28</v>
      </c>
      <c r="C6" s="9" t="n">
        <v>200</v>
      </c>
      <c r="D6" s="13" t="n">
        <f aca="false">ROUND(40*B6/7,1)</f>
        <v>160</v>
      </c>
      <c r="E6" s="14" t="n">
        <f aca="false">MAX(0,ROUND(C6-D6-F6,1))</f>
        <v>40</v>
      </c>
      <c r="F6" s="9" t="n">
        <v>0</v>
      </c>
      <c r="G6" s="13" t="n">
        <f aca="false">E6+F6</f>
        <v>40</v>
      </c>
      <c r="H6" s="9"/>
      <c r="I6" s="8" t="str">
        <f aca="false">IF(G6&gt;=100,"違法の可能性(月100h以上)",IF(G6&gt;設定!$B$5,"特別条項超過",IF(AND(E6&gt;設定!$B$4,H6&lt;&gt;"○"),"上限超過(特別条項未発動)",IF(G6&gt;=80,"過労死ライン水準",IF(E6&gt;設定!$B$4,"特別条項内","上限内")))))</f>
        <v>上限内</v>
      </c>
      <c r="J6" s="8"/>
    </row>
    <row r="7" customFormat="false" ht="15" hidden="false" customHeight="false" outlineLevel="0" collapsed="false">
      <c r="A7" s="13" t="s">
        <v>37</v>
      </c>
      <c r="B7" s="9" t="n">
        <v>31</v>
      </c>
      <c r="C7" s="9" t="n">
        <v>235</v>
      </c>
      <c r="D7" s="13" t="n">
        <f aca="false">ROUND(40*B7/7,1)</f>
        <v>177.1</v>
      </c>
      <c r="E7" s="14" t="n">
        <f aca="false">MAX(0,ROUND(C7-D7-F7,1))</f>
        <v>49.9</v>
      </c>
      <c r="F7" s="9" t="n">
        <v>8</v>
      </c>
      <c r="G7" s="13" t="n">
        <f aca="false">E7+F7</f>
        <v>57.9</v>
      </c>
      <c r="H7" s="9"/>
      <c r="I7" s="8" t="str">
        <f aca="false">IF(G7&gt;=100,"違法の可能性(月100h以上)",IF(G7&gt;設定!$B$5,"特別条項超過",IF(AND(E7&gt;設定!$B$4,H7&lt;&gt;"○"),"上限超過(特別条項未発動)",IF(G7&gt;=80,"過労死ライン水準",IF(E7&gt;設定!$B$4,"特別条項内","上限内")))))</f>
        <v>上限超過(特別条項未発動)</v>
      </c>
      <c r="J7" s="8"/>
    </row>
    <row r="8" customFormat="false" ht="15" hidden="false" customHeight="false" outlineLevel="0" collapsed="false">
      <c r="A8" s="13" t="s">
        <v>38</v>
      </c>
      <c r="B8" s="9" t="n">
        <v>30</v>
      </c>
      <c r="C8" s="9" t="n">
        <v>222</v>
      </c>
      <c r="D8" s="13" t="n">
        <f aca="false">ROUND(40*B8/7,1)</f>
        <v>171.4</v>
      </c>
      <c r="E8" s="14" t="n">
        <f aca="false">MAX(0,ROUND(C8-D8-F8,1))</f>
        <v>50.6</v>
      </c>
      <c r="F8" s="9" t="n">
        <v>0</v>
      </c>
      <c r="G8" s="13" t="n">
        <f aca="false">E8+F8</f>
        <v>50.6</v>
      </c>
      <c r="H8" s="9"/>
      <c r="I8" s="8" t="str">
        <f aca="false">IF(G8&gt;=100,"違法の可能性(月100h以上)",IF(G8&gt;設定!$B$5,"特別条項超過",IF(AND(E8&gt;設定!$B$4,H8&lt;&gt;"○"),"上限超過(特別条項未発動)",IF(G8&gt;=80,"過労死ライン水準",IF(E8&gt;設定!$B$4,"特別条項内","上限内")))))</f>
        <v>上限超過(特別条項未発動)</v>
      </c>
      <c r="J8" s="8"/>
    </row>
    <row r="9" customFormat="false" ht="15" hidden="false" customHeight="false" outlineLevel="0" collapsed="false">
      <c r="A9" s="13" t="s">
        <v>39</v>
      </c>
      <c r="B9" s="9" t="n">
        <v>31</v>
      </c>
      <c r="C9" s="9" t="n">
        <v>218</v>
      </c>
      <c r="D9" s="13" t="n">
        <f aca="false">ROUND(40*B9/7,1)</f>
        <v>177.1</v>
      </c>
      <c r="E9" s="14" t="n">
        <f aca="false">MAX(0,ROUND(C9-D9-F9,1))</f>
        <v>36.9</v>
      </c>
      <c r="F9" s="9" t="n">
        <v>4</v>
      </c>
      <c r="G9" s="13" t="n">
        <f aca="false">E9+F9</f>
        <v>40.9</v>
      </c>
      <c r="H9" s="9"/>
      <c r="I9" s="8" t="str">
        <f aca="false">IF(G9&gt;=100,"違法の可能性(月100h以上)",IF(G9&gt;設定!$B$5,"特別条項超過",IF(AND(E9&gt;設定!$B$4,H9&lt;&gt;"○"),"上限超過(特別条項未発動)",IF(G9&gt;=80,"過労死ライン水準",IF(E9&gt;設定!$B$4,"特別条項内","上限内")))))</f>
        <v>上限内</v>
      </c>
      <c r="J9" s="8"/>
    </row>
    <row r="10" customFormat="false" ht="15" hidden="false" customHeight="false" outlineLevel="0" collapsed="false">
      <c r="A10" s="13" t="s">
        <v>40</v>
      </c>
      <c r="B10" s="9" t="n">
        <v>30</v>
      </c>
      <c r="C10" s="9" t="n">
        <v>210</v>
      </c>
      <c r="D10" s="13" t="n">
        <f aca="false">ROUND(40*B10/7,1)</f>
        <v>171.4</v>
      </c>
      <c r="E10" s="14" t="n">
        <f aca="false">MAX(0,ROUND(C10-D10-F10,1))</f>
        <v>38.6</v>
      </c>
      <c r="F10" s="9" t="n">
        <v>0</v>
      </c>
      <c r="G10" s="13" t="n">
        <f aca="false">E10+F10</f>
        <v>38.6</v>
      </c>
      <c r="H10" s="9"/>
      <c r="I10" s="8" t="str">
        <f aca="false">IF(G10&gt;=100,"違法の可能性(月100h以上)",IF(G10&gt;設定!$B$5,"特別条項超過",IF(AND(E10&gt;設定!$B$4,H10&lt;&gt;"○"),"上限超過(特別条項未発動)",IF(G10&gt;=80,"過労死ライン水準",IF(E10&gt;設定!$B$4,"特別条項内","上限内")))))</f>
        <v>上限内</v>
      </c>
      <c r="J10" s="8"/>
    </row>
    <row r="11" customFormat="false" ht="15" hidden="false" customHeight="false" outlineLevel="0" collapsed="false">
      <c r="A11" s="13" t="s">
        <v>41</v>
      </c>
      <c r="B11" s="9" t="n">
        <v>31</v>
      </c>
      <c r="C11" s="9" t="n">
        <v>240</v>
      </c>
      <c r="D11" s="13" t="n">
        <f aca="false">ROUND(40*B11/7,1)</f>
        <v>177.1</v>
      </c>
      <c r="E11" s="14" t="n">
        <f aca="false">MAX(0,ROUND(C11-D11-F11,1))</f>
        <v>54.9</v>
      </c>
      <c r="F11" s="9" t="n">
        <v>8</v>
      </c>
      <c r="G11" s="13" t="n">
        <f aca="false">E11+F11</f>
        <v>62.9</v>
      </c>
      <c r="H11" s="9"/>
      <c r="I11" s="8" t="str">
        <f aca="false">IF(G11&gt;=100,"違法の可能性(月100h以上)",IF(G11&gt;設定!$B$5,"特別条項超過",IF(AND(E11&gt;設定!$B$4,H11&lt;&gt;"○"),"上限超過(特別条項未発動)",IF(G11&gt;=80,"過労死ライン水準",IF(E11&gt;設定!$B$4,"特別条項内","上限内")))))</f>
        <v>上限超過(特別条項未発動)</v>
      </c>
      <c r="J11" s="8"/>
    </row>
    <row r="12" customFormat="false" ht="15" hidden="false" customHeight="false" outlineLevel="0" collapsed="false">
      <c r="A12" s="13" t="s">
        <v>42</v>
      </c>
      <c r="B12" s="9" t="n">
        <v>31</v>
      </c>
      <c r="C12" s="9" t="n">
        <v>248</v>
      </c>
      <c r="D12" s="13" t="n">
        <f aca="false">ROUND(40*B12/7,1)</f>
        <v>177.1</v>
      </c>
      <c r="E12" s="14" t="n">
        <f aca="false">MAX(0,ROUND(C12-D12-F12,1))</f>
        <v>62.9</v>
      </c>
      <c r="F12" s="9" t="n">
        <v>8</v>
      </c>
      <c r="G12" s="13" t="n">
        <f aca="false">E12+F12</f>
        <v>70.9</v>
      </c>
      <c r="H12" s="9"/>
      <c r="I12" s="8" t="str">
        <f aca="false">IF(G12&gt;=100,"違法の可能性(月100h以上)",IF(G12&gt;設定!$B$5,"特別条項超過",IF(AND(E12&gt;設定!$B$4,H12&lt;&gt;"○"),"上限超過(特別条項未発動)",IF(G12&gt;=80,"過労死ライン水準",IF(E12&gt;設定!$B$4,"特別条項内","上限内")))))</f>
        <v>上限超過(特別条項未発動)</v>
      </c>
      <c r="J12" s="8"/>
    </row>
    <row r="13" customFormat="false" ht="15" hidden="false" customHeight="false" outlineLevel="0" collapsed="false">
      <c r="A13" s="13" t="s">
        <v>43</v>
      </c>
      <c r="B13" s="9" t="n">
        <v>30</v>
      </c>
      <c r="C13" s="9" t="n">
        <v>220</v>
      </c>
      <c r="D13" s="13" t="n">
        <f aca="false">ROUND(40*B13/7,1)</f>
        <v>171.4</v>
      </c>
      <c r="E13" s="14" t="n">
        <f aca="false">MAX(0,ROUND(C13-D13-F13,1))</f>
        <v>48.6</v>
      </c>
      <c r="F13" s="9" t="n">
        <v>0</v>
      </c>
      <c r="G13" s="13" t="n">
        <f aca="false">E13+F13</f>
        <v>48.6</v>
      </c>
      <c r="H13" s="9"/>
      <c r="I13" s="8" t="str">
        <f aca="false">IF(G13&gt;=100,"違法の可能性(月100h以上)",IF(G13&gt;設定!$B$5,"特別条項超過",IF(AND(E13&gt;設定!$B$4,H13&lt;&gt;"○"),"上限超過(特別条項未発動)",IF(G13&gt;=80,"過労死ライン水準",IF(E13&gt;設定!$B$4,"特別条項内","上限内")))))</f>
        <v>上限超過(特別条項未発動)</v>
      </c>
      <c r="J13" s="8"/>
    </row>
    <row r="14" customFormat="false" ht="15" hidden="false" customHeight="false" outlineLevel="0" collapsed="false">
      <c r="A14" s="13" t="s">
        <v>44</v>
      </c>
      <c r="B14" s="9" t="n">
        <v>31</v>
      </c>
      <c r="C14" s="9" t="n">
        <v>212</v>
      </c>
      <c r="D14" s="13" t="n">
        <f aca="false">ROUND(40*B14/7,1)</f>
        <v>177.1</v>
      </c>
      <c r="E14" s="14" t="n">
        <f aca="false">MAX(0,ROUND(C14-D14-F14,1))</f>
        <v>30.9</v>
      </c>
      <c r="F14" s="9" t="n">
        <v>4</v>
      </c>
      <c r="G14" s="13" t="n">
        <f aca="false">E14+F14</f>
        <v>34.9</v>
      </c>
      <c r="H14" s="9"/>
      <c r="I14" s="8" t="str">
        <f aca="false">IF(G14&gt;=100,"違法の可能性(月100h以上)",IF(G14&gt;設定!$B$5,"特別条項超過",IF(AND(E14&gt;設定!$B$4,H14&lt;&gt;"○"),"上限超過(特別条項未発動)",IF(G14&gt;=80,"過労死ライン水準",IF(E14&gt;設定!$B$4,"特別条項内","上限内")))))</f>
        <v>上限内</v>
      </c>
      <c r="J14" s="8"/>
    </row>
    <row r="15" customFormat="false" ht="15" hidden="false" customHeight="false" outlineLevel="0" collapsed="false">
      <c r="A15" s="13" t="s">
        <v>45</v>
      </c>
      <c r="B15" s="9" t="n">
        <v>30</v>
      </c>
      <c r="C15" s="9" t="n">
        <v>216</v>
      </c>
      <c r="D15" s="13" t="n">
        <f aca="false">ROUND(40*B15/7,1)</f>
        <v>171.4</v>
      </c>
      <c r="E15" s="14" t="n">
        <f aca="false">MAX(0,ROUND(C15-D15-F15,1))</f>
        <v>44.6</v>
      </c>
      <c r="F15" s="9" t="n">
        <v>0</v>
      </c>
      <c r="G15" s="13" t="n">
        <f aca="false">E15+F15</f>
        <v>44.6</v>
      </c>
      <c r="H15" s="9"/>
      <c r="I15" s="8" t="str">
        <f aca="false">IF(G15&gt;=100,"違法の可能性(月100h以上)",IF(G15&gt;設定!$B$5,"特別条項超過",IF(AND(E15&gt;設定!$B$4,H15&lt;&gt;"○"),"上限超過(特別条項未発動)",IF(G15&gt;=80,"過労死ライン水準",IF(E15&gt;設定!$B$4,"特別条項内","上限内")))))</f>
        <v>上限内</v>
      </c>
      <c r="J15" s="8"/>
    </row>
    <row r="16" customFormat="false" ht="15" hidden="false" customHeight="false" outlineLevel="0" collapsed="false">
      <c r="A16" s="13" t="s">
        <v>46</v>
      </c>
      <c r="B16" s="9" t="n">
        <v>31</v>
      </c>
      <c r="C16" s="9" t="n">
        <v>228</v>
      </c>
      <c r="D16" s="13" t="n">
        <f aca="false">ROUND(40*B16/7,1)</f>
        <v>177.1</v>
      </c>
      <c r="E16" s="14" t="n">
        <f aca="false">MAX(0,ROUND(C16-D16-F16,1))</f>
        <v>46.9</v>
      </c>
      <c r="F16" s="9" t="n">
        <v>4</v>
      </c>
      <c r="G16" s="13" t="n">
        <f aca="false">E16+F16</f>
        <v>50.9</v>
      </c>
      <c r="H16" s="9"/>
      <c r="I16" s="8" t="str">
        <f aca="false">IF(G16&gt;=100,"違法の可能性(月100h以上)",IF(G16&gt;設定!$B$5,"特別条項超過",IF(AND(E16&gt;設定!$B$4,H16&lt;&gt;"○"),"上限超過(特別条項未発動)",IF(G16&gt;=80,"過労死ライン水準",IF(E16&gt;設定!$B$4,"特別条項内","上限内")))))</f>
        <v>上限超過(特別条項未発動)</v>
      </c>
      <c r="J16" s="8"/>
    </row>
    <row r="18" customFormat="false" ht="15" hidden="false" customHeight="false" outlineLevel="0" collapsed="false">
      <c r="A18" s="5" t="s">
        <v>47</v>
      </c>
    </row>
  </sheetData>
  <conditionalFormatting sqref="I5:I16">
    <cfRule type="cellIs" priority="2" operator="equal" aboveAverage="0" equalAverage="0" bottom="0" percent="0" rank="0" text="" dxfId="0">
      <formula>"上限内"</formula>
    </cfRule>
    <cfRule type="cellIs" priority="3" operator="equal" aboveAverage="0" equalAverage="0" bottom="0" percent="0" rank="0" text="" dxfId="1">
      <formula>"違法の可能性(月100h以上)"</formula>
    </cfRule>
    <cfRule type="cellIs" priority="4" operator="equal" aboveAverage="0" equalAverage="0" bottom="0" percent="0" rank="0" text="" dxfId="1">
      <formula>"特別条項超過"</formula>
    </cfRule>
    <cfRule type="cellIs" priority="5" operator="equal" aboveAverage="0" equalAverage="0" bottom="0" percent="0" rank="0" text="" dxfId="1">
      <formula>"上限超過(特別条項未発動)"</formula>
    </cfRule>
    <cfRule type="cellIs" priority="6" operator="equal" aboveAverage="0" equalAverage="0" bottom="0" percent="0" rank="0" text="" dxfId="2">
      <formula>"過労死ライン水準"</formula>
    </cfRule>
  </conditionalFormatting>
  <dataValidations count="1">
    <dataValidation allowBlank="true" errorStyle="stop" operator="between" showDropDown="false" showErrorMessage="false" showInputMessage="false" sqref="H5:H16" type="list">
      <formula1>"○,－"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10"/>
    <col collapsed="false" customWidth="true" hidden="false" outlineLevel="0" max="3" min="3" style="0" width="58"/>
  </cols>
  <sheetData>
    <row r="1" customFormat="false" ht="15" hidden="false" customHeight="false" outlineLevel="0" collapsed="false">
      <c r="A1" s="11" t="s">
        <v>48</v>
      </c>
    </row>
    <row r="3" customFormat="false" ht="15" hidden="false" customHeight="false" outlineLevel="0" collapsed="false">
      <c r="A3" s="7" t="s">
        <v>49</v>
      </c>
      <c r="B3" s="7" t="s">
        <v>50</v>
      </c>
      <c r="C3" s="7" t="s">
        <v>51</v>
      </c>
    </row>
    <row r="4" customFormat="false" ht="15" hidden="false" customHeight="false" outlineLevel="0" collapsed="false">
      <c r="A4" s="8" t="s">
        <v>52</v>
      </c>
      <c r="B4" s="14" t="n">
        <f aca="false">SUM(月次モニタリング!E5:E16)</f>
        <v>537.7</v>
      </c>
      <c r="C4" s="8" t="str">
        <f aca="false">IF(SUM(月次モニタリング!E5:E16)&gt;設定!B7,"年720h超過の可能性 → 至急専門家に相談",IF(SUM(月次モニタリング!E5:E16)&gt;設定!B5,"原則の年上限(360h)超 → 特別条項の運用確認","上限内"))</f>
        <v>原則の年上限(360h)超 → 特別条項の運用確認</v>
      </c>
    </row>
    <row r="5" customFormat="false" ht="15" hidden="false" customHeight="false" outlineLevel="0" collapsed="false">
      <c r="A5" s="8" t="s">
        <v>53</v>
      </c>
      <c r="B5" s="14" t="n">
        <f aca="false">COUNTIF(月次モニタリング!E5:E16,"&gt;"&amp;設定!B4)</f>
        <v>6</v>
      </c>
      <c r="C5" s="8" t="str">
        <f aca="false">IF(COUNTIF(月次モニタリング!E5:E16,"&gt;"&amp;設定!B4)&gt;設定!B8,"発動可能回数(年6回)を超過の可能性","回数内")</f>
        <v>回数内</v>
      </c>
    </row>
    <row r="6" customFormat="false" ht="15" hidden="false" customHeight="false" outlineLevel="0" collapsed="false">
      <c r="A6" s="8" t="s">
        <v>54</v>
      </c>
      <c r="B6" s="14" t="n">
        <f aca="false">COUNTIF(月次モニタリング!H5:H16,"○")</f>
        <v>0</v>
      </c>
      <c r="C6" s="8" t="str">
        <f aca="false">IF(COUNTIF(月次モニタリング!E5:E16,"&gt;"&amp;設定!B4)&gt;COUNTIF(月次モニタリング!H5:H16,"○"),"発動記録の漏れあり → 手続き記録を確認","記録一致")</f>
        <v>発動記録の漏れあり → 手続き記録を確認</v>
      </c>
    </row>
    <row r="7" customFormat="false" ht="15" hidden="false" customHeight="false" outlineLevel="0" collapsed="false">
      <c r="A7" s="8" t="s">
        <v>55</v>
      </c>
      <c r="B7" s="14" t="n">
        <f aca="false">COUNTIF(月次モニタリング!G5:G16,"&gt;=80")</f>
        <v>0</v>
      </c>
      <c r="C7" s="8" t="str">
        <f aca="false">IF(COUNTIF(月次モニタリング!G5:G16,"&gt;=80")&gt;0,"過労死ライン水準の月あり → 産業医面談等の対応確認","なし")</f>
        <v>なし</v>
      </c>
    </row>
    <row r="9" customFormat="false" ht="15" hidden="false" customHeight="false" outlineLevel="0" collapsed="false">
      <c r="A9" s="5" t="s">
        <v>56</v>
      </c>
    </row>
  </sheetData>
  <conditionalFormatting sqref="C4:C7">
    <cfRule type="expression" priority="2" aboveAverage="0" equalAverage="0" bottom="0" percent="0" rank="0" text="" dxfId="1">
      <formula>AND(C4&lt;&gt;"上限内",C4&lt;&gt;"回数内",C4&lt;&gt;"記録一致",C4&lt;&gt;"なし")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2026-07-10T08:11:04Z</dcterms:created>
  <dc:creator>openpyxl</dc:creator>
  <dc:description/>
  <dc:language>en-US</dc:language>
  <cp:lastModifiedBy/>
  <dcterms:modified xsi:type="dcterms:W3CDTF">2026-07-10T08:11:04Z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